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Default Extension="jpeg" ContentType="image/jpeg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720" windowHeight="16740" tabRatio="678"/>
  </bookViews>
  <sheets>
    <sheet name="Raw Data" sheetId="1" r:id="rId1"/>
    <sheet name="Good Data" sheetId="2" r:id="rId2"/>
    <sheet name="Moves" sheetId="3" r:id="rId3"/>
    <sheet name="Moves by fuse" sheetId="4" r:id="rId4"/>
    <sheet name="reject types" sheetId="5" r:id="rId5"/>
    <sheet name="no zeros" sheetId="6" r:id="rId6"/>
    <sheet name="gender" sheetId="7" r:id="rId7"/>
    <sheet name="last moves" sheetId="8" r:id="rId8"/>
    <sheet name="test" sheetId="9" r:id="rId9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40" i="7"/>
  <c r="L139"/>
  <c r="L138"/>
  <c r="L137"/>
  <c r="L136"/>
  <c r="L135"/>
  <c r="L134"/>
  <c r="L133"/>
  <c r="L132"/>
  <c r="L131"/>
  <c r="L130"/>
  <c r="L129"/>
  <c r="L128"/>
  <c r="L127"/>
  <c r="O126"/>
  <c r="L126"/>
  <c r="L125"/>
  <c r="R124"/>
  <c r="Q124"/>
  <c r="P124"/>
  <c r="O124"/>
  <c r="N124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O34"/>
  <c r="L34"/>
  <c r="L33"/>
  <c r="R32"/>
  <c r="Q32"/>
  <c r="P32"/>
  <c r="O32"/>
  <c r="N32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B109" i="2"/>
  <c r="L106"/>
  <c r="C106"/>
  <c r="B106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B149" i="6"/>
  <c r="B148"/>
  <c r="B144"/>
  <c r="N149" i="1"/>
  <c r="C149"/>
  <c r="B149"/>
  <c r="N148"/>
  <c r="C148"/>
  <c r="B148"/>
  <c r="K145"/>
  <c r="J145"/>
  <c r="I145"/>
  <c r="H145"/>
  <c r="G145"/>
  <c r="F145"/>
  <c r="E145"/>
  <c r="D145"/>
  <c r="L2"/>
  <c r="L144"/>
  <c r="B144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D30" i="5"/>
  <c r="C30"/>
  <c r="D29"/>
  <c r="C29"/>
  <c r="D28"/>
  <c r="C28"/>
  <c r="D27"/>
  <c r="C27"/>
  <c r="D26"/>
  <c r="C26"/>
  <c r="D25"/>
  <c r="C25"/>
  <c r="D24"/>
  <c r="C24"/>
  <c r="D23"/>
  <c r="C23"/>
  <c r="D9"/>
  <c r="C9"/>
  <c r="D8"/>
  <c r="C8"/>
  <c r="D7"/>
  <c r="C7"/>
  <c r="D6"/>
  <c r="C6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<sst xmlns="http://schemas.openxmlformats.org/spreadsheetml/2006/main" count="373" uniqueCount="47">
  <si>
    <t>LACUNA BY TYPE</t>
    <phoneticPr fontId="4" type="noConversion"/>
  </si>
  <si>
    <t>LACUNA BY PERCENT</t>
    <phoneticPr fontId="4" type="noConversion"/>
  </si>
  <si>
    <t>TELLING BY TYPE</t>
    <phoneticPr fontId="4" type="noConversion"/>
  </si>
  <si>
    <t>Unsupported Vocabulary</t>
    <phoneticPr fontId="4" type="noConversion"/>
  </si>
  <si>
    <t>Nonsense text</t>
    <phoneticPr fontId="4" type="noConversion"/>
  </si>
  <si>
    <t>Overly chatty</t>
    <phoneticPr fontId="4" type="noConversion"/>
  </si>
  <si>
    <t>Game-specific implementation</t>
    <phoneticPr fontId="4" type="noConversion"/>
  </si>
  <si>
    <t>Game-specific bug</t>
    <phoneticPr fontId="4" type="noConversion"/>
  </si>
  <si>
    <t>TELLING BY PERCENT</t>
    <phoneticPr fontId="4" type="noConversion"/>
  </si>
  <si>
    <t>Typos</t>
    <phoneticPr fontId="4" type="noConversion"/>
  </si>
  <si>
    <t>Major Syntax</t>
    <phoneticPr fontId="4" type="noConversion"/>
  </si>
  <si>
    <t>Trivial Syntax</t>
    <phoneticPr fontId="4" type="noConversion"/>
  </si>
  <si>
    <t>Unsupported Vocabulary</t>
    <phoneticPr fontId="4" type="noConversion"/>
  </si>
  <si>
    <t>Nonsense text</t>
    <phoneticPr fontId="4" type="noConversion"/>
  </si>
  <si>
    <t>Overly chatty</t>
    <phoneticPr fontId="4" type="noConversion"/>
  </si>
  <si>
    <t>Game-specific implementation</t>
    <phoneticPr fontId="4" type="noConversion"/>
  </si>
  <si>
    <t>Game-specific bug</t>
    <phoneticPr fontId="4" type="noConversion"/>
  </si>
  <si>
    <t>Number</t>
  </si>
  <si>
    <t>Time till first misunderstood</t>
  </si>
  <si>
    <t>Typos</t>
  </si>
  <si>
    <t>Major Syntax</t>
  </si>
  <si>
    <t>Trivial Syntax</t>
  </si>
  <si>
    <t>Unsupported vocabulary</t>
  </si>
  <si>
    <t>Nonsense text</t>
  </si>
  <si>
    <t>Overly chatty</t>
  </si>
  <si>
    <t>Game-specific implementation problem</t>
  </si>
  <si>
    <t>Game-specific bug</t>
  </si>
  <si>
    <t>Total Moves</t>
    <phoneticPr fontId="4" type="noConversion"/>
  </si>
  <si>
    <t>Male-identified?</t>
    <phoneticPr fontId="4" type="noConversion"/>
  </si>
  <si>
    <t>Last move misunderstood?</t>
    <phoneticPr fontId="4" type="noConversion"/>
  </si>
  <si>
    <t>Spreadsheet of all commands typed by frequency.</t>
    <phoneticPr fontId="4" type="noConversion"/>
  </si>
  <si>
    <t>Extension idea: recognize overly chatty stuff like lol, hi and respond accordingly</t>
    <phoneticPr fontId="4" type="noConversion"/>
  </si>
  <si>
    <t>Whole game using complete-the-sentence mechanic from stay with Rume?</t>
    <phoneticPr fontId="4" type="noConversion"/>
  </si>
  <si>
    <t>Extension just to make empty line map to LOOK?</t>
    <phoneticPr fontId="4" type="noConversion"/>
  </si>
  <si>
    <t>Total</t>
    <phoneticPr fontId="4" type="noConversion"/>
  </si>
  <si>
    <t>Median</t>
    <phoneticPr fontId="4" type="noConversion"/>
  </si>
  <si>
    <t>Average</t>
    <phoneticPr fontId="4" type="noConversion"/>
  </si>
  <si>
    <t>Total Moves</t>
  </si>
  <si>
    <t>Parsed</t>
    <phoneticPr fontId="4" type="noConversion"/>
  </si>
  <si>
    <t>M</t>
  </si>
  <si>
    <t>n/a</t>
  </si>
  <si>
    <t>F</t>
  </si>
  <si>
    <t>Identified Gender</t>
    <phoneticPr fontId="4" type="noConversion"/>
  </si>
  <si>
    <t>Trivial Syntax</t>
    <phoneticPr fontId="4" type="noConversion"/>
  </si>
  <si>
    <t>Major Syntax</t>
    <phoneticPr fontId="4" type="noConversion"/>
  </si>
  <si>
    <t>Typos</t>
    <phoneticPr fontId="4" type="noConversion"/>
  </si>
  <si>
    <r>
      <t xml:space="preserve">Oopsie fuse </t>
    </r>
    <r>
      <rPr>
        <sz val="10"/>
        <rFont val="Verdana"/>
      </rPr>
      <t>(total moves minus last misunderstood)</t>
    </r>
    <phoneticPr fontId="4" type="noConversion"/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</si>
</sst>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textRotation="45"/>
    </xf>
    <xf numFmtId="0" fontId="3" fillId="0" borderId="0" xfId="0" applyFont="1"/>
    <xf numFmtId="0" fontId="2" fillId="0" borderId="0" xfId="0" applyFont="1" applyAlignment="1">
      <alignment textRotation="45"/>
    </xf>
    <xf numFmtId="0" fontId="2" fillId="0" borderId="0" xfId="0" applyFont="1"/>
    <xf numFmtId="164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64" fontId="0" fillId="0" borderId="0" xfId="0" applyNumberForma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/>
  <colors>
    <mruColors>
      <color rgb="FFFF5E5E"/>
      <color rgb="FFC834D8"/>
      <color rgb="FF6F6FD1"/>
      <color rgb="FF74FF58"/>
      <color rgb="FFEB964E"/>
      <color rgb="FF6DC972"/>
      <color rgb="FFF9F694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Moves!$A$1</c:f>
              <c:strCache>
                <c:ptCount val="1"/>
                <c:pt idx="0">
                  <c:v>Total Moves</c:v>
                </c:pt>
              </c:strCache>
            </c:strRef>
          </c:tx>
          <c:val>
            <c:numRef>
              <c:f>Moves!$A$2:$A$140</c:f>
              <c:numCache>
                <c:formatCode>General</c:formatCode>
                <c:ptCount val="1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3.0</c:v>
                </c:pt>
                <c:pt idx="34">
                  <c:v>3.0</c:v>
                </c:pt>
                <c:pt idx="35">
                  <c:v>3.0</c:v>
                </c:pt>
                <c:pt idx="36">
                  <c:v>3.0</c:v>
                </c:pt>
                <c:pt idx="37">
                  <c:v>3.0</c:v>
                </c:pt>
                <c:pt idx="38">
                  <c:v>4.0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4.0</c:v>
                </c:pt>
                <c:pt idx="46">
                  <c:v>5.0</c:v>
                </c:pt>
                <c:pt idx="47">
                  <c:v>5.0</c:v>
                </c:pt>
                <c:pt idx="48">
                  <c:v>5.0</c:v>
                </c:pt>
                <c:pt idx="49">
                  <c:v>5.0</c:v>
                </c:pt>
                <c:pt idx="50">
                  <c:v>5.0</c:v>
                </c:pt>
                <c:pt idx="51">
                  <c:v>5.0</c:v>
                </c:pt>
                <c:pt idx="52">
                  <c:v>5.0</c:v>
                </c:pt>
                <c:pt idx="53">
                  <c:v>5.0</c:v>
                </c:pt>
                <c:pt idx="54">
                  <c:v>6.0</c:v>
                </c:pt>
                <c:pt idx="55">
                  <c:v>6.0</c:v>
                </c:pt>
                <c:pt idx="56">
                  <c:v>6.0</c:v>
                </c:pt>
                <c:pt idx="57">
                  <c:v>6.0</c:v>
                </c:pt>
                <c:pt idx="58">
                  <c:v>8.0</c:v>
                </c:pt>
                <c:pt idx="59">
                  <c:v>8.0</c:v>
                </c:pt>
                <c:pt idx="60">
                  <c:v>8.0</c:v>
                </c:pt>
                <c:pt idx="61">
                  <c:v>9.0</c:v>
                </c:pt>
                <c:pt idx="62">
                  <c:v>9.0</c:v>
                </c:pt>
                <c:pt idx="63">
                  <c:v>9.0</c:v>
                </c:pt>
                <c:pt idx="64">
                  <c:v>9.0</c:v>
                </c:pt>
                <c:pt idx="65">
                  <c:v>9.0</c:v>
                </c:pt>
                <c:pt idx="66">
                  <c:v>10.0</c:v>
                </c:pt>
                <c:pt idx="67">
                  <c:v>10.0</c:v>
                </c:pt>
                <c:pt idx="68">
                  <c:v>10.0</c:v>
                </c:pt>
                <c:pt idx="69">
                  <c:v>10.0</c:v>
                </c:pt>
                <c:pt idx="70">
                  <c:v>10.0</c:v>
                </c:pt>
                <c:pt idx="71">
                  <c:v>11.0</c:v>
                </c:pt>
                <c:pt idx="72">
                  <c:v>11.0</c:v>
                </c:pt>
                <c:pt idx="73">
                  <c:v>12.0</c:v>
                </c:pt>
                <c:pt idx="74">
                  <c:v>12.0</c:v>
                </c:pt>
                <c:pt idx="75">
                  <c:v>12.0</c:v>
                </c:pt>
                <c:pt idx="76">
                  <c:v>13.0</c:v>
                </c:pt>
                <c:pt idx="77">
                  <c:v>13.0</c:v>
                </c:pt>
                <c:pt idx="78">
                  <c:v>13.0</c:v>
                </c:pt>
                <c:pt idx="79">
                  <c:v>14.0</c:v>
                </c:pt>
                <c:pt idx="80">
                  <c:v>14.0</c:v>
                </c:pt>
                <c:pt idx="81">
                  <c:v>15.0</c:v>
                </c:pt>
                <c:pt idx="82">
                  <c:v>15.0</c:v>
                </c:pt>
                <c:pt idx="83">
                  <c:v>16.0</c:v>
                </c:pt>
                <c:pt idx="84">
                  <c:v>16.0</c:v>
                </c:pt>
                <c:pt idx="85">
                  <c:v>17.0</c:v>
                </c:pt>
                <c:pt idx="86">
                  <c:v>18.0</c:v>
                </c:pt>
                <c:pt idx="87">
                  <c:v>19.0</c:v>
                </c:pt>
                <c:pt idx="88">
                  <c:v>19.0</c:v>
                </c:pt>
                <c:pt idx="89">
                  <c:v>20.0</c:v>
                </c:pt>
                <c:pt idx="90">
                  <c:v>21.0</c:v>
                </c:pt>
                <c:pt idx="91">
                  <c:v>21.0</c:v>
                </c:pt>
                <c:pt idx="92">
                  <c:v>23.0</c:v>
                </c:pt>
                <c:pt idx="93">
                  <c:v>23.0</c:v>
                </c:pt>
                <c:pt idx="94">
                  <c:v>24.0</c:v>
                </c:pt>
                <c:pt idx="95">
                  <c:v>25.0</c:v>
                </c:pt>
                <c:pt idx="96">
                  <c:v>25.0</c:v>
                </c:pt>
                <c:pt idx="97">
                  <c:v>26.0</c:v>
                </c:pt>
                <c:pt idx="98">
                  <c:v>26.0</c:v>
                </c:pt>
                <c:pt idx="99">
                  <c:v>26.0</c:v>
                </c:pt>
                <c:pt idx="100">
                  <c:v>27.0</c:v>
                </c:pt>
                <c:pt idx="101">
                  <c:v>27.0</c:v>
                </c:pt>
                <c:pt idx="102">
                  <c:v>27.0</c:v>
                </c:pt>
                <c:pt idx="103">
                  <c:v>27.0</c:v>
                </c:pt>
                <c:pt idx="104">
                  <c:v>27.0</c:v>
                </c:pt>
                <c:pt idx="105">
                  <c:v>30.0</c:v>
                </c:pt>
                <c:pt idx="106">
                  <c:v>31.0</c:v>
                </c:pt>
                <c:pt idx="107">
                  <c:v>33.0</c:v>
                </c:pt>
                <c:pt idx="108">
                  <c:v>34.0</c:v>
                </c:pt>
                <c:pt idx="109">
                  <c:v>34.0</c:v>
                </c:pt>
                <c:pt idx="110">
                  <c:v>34.0</c:v>
                </c:pt>
                <c:pt idx="111">
                  <c:v>36.0</c:v>
                </c:pt>
                <c:pt idx="112">
                  <c:v>39.0</c:v>
                </c:pt>
                <c:pt idx="113">
                  <c:v>40.0</c:v>
                </c:pt>
                <c:pt idx="114">
                  <c:v>44.0</c:v>
                </c:pt>
                <c:pt idx="115">
                  <c:v>46.0</c:v>
                </c:pt>
                <c:pt idx="116">
                  <c:v>48.0</c:v>
                </c:pt>
                <c:pt idx="117">
                  <c:v>49.0</c:v>
                </c:pt>
                <c:pt idx="118">
                  <c:v>49.0</c:v>
                </c:pt>
                <c:pt idx="119">
                  <c:v>51.0</c:v>
                </c:pt>
                <c:pt idx="120">
                  <c:v>52.0</c:v>
                </c:pt>
                <c:pt idx="121">
                  <c:v>53.0</c:v>
                </c:pt>
                <c:pt idx="122">
                  <c:v>56.0</c:v>
                </c:pt>
                <c:pt idx="123">
                  <c:v>57.0</c:v>
                </c:pt>
                <c:pt idx="124">
                  <c:v>58.0</c:v>
                </c:pt>
                <c:pt idx="125">
                  <c:v>66.0</c:v>
                </c:pt>
                <c:pt idx="126">
                  <c:v>67.0</c:v>
                </c:pt>
                <c:pt idx="127">
                  <c:v>68.0</c:v>
                </c:pt>
                <c:pt idx="128">
                  <c:v>68.0</c:v>
                </c:pt>
                <c:pt idx="129">
                  <c:v>70.0</c:v>
                </c:pt>
                <c:pt idx="130">
                  <c:v>71.0</c:v>
                </c:pt>
                <c:pt idx="131">
                  <c:v>71.0</c:v>
                </c:pt>
                <c:pt idx="132">
                  <c:v>77.0</c:v>
                </c:pt>
                <c:pt idx="133">
                  <c:v>80.0</c:v>
                </c:pt>
                <c:pt idx="134">
                  <c:v>102.0</c:v>
                </c:pt>
                <c:pt idx="135">
                  <c:v>103.0</c:v>
                </c:pt>
                <c:pt idx="136">
                  <c:v>139.0</c:v>
                </c:pt>
                <c:pt idx="137">
                  <c:v>169.0</c:v>
                </c:pt>
                <c:pt idx="138">
                  <c:v>175.0</c:v>
                </c:pt>
              </c:numCache>
            </c:numRef>
          </c:val>
        </c:ser>
        <c:axId val="588675560"/>
        <c:axId val="588678296"/>
      </c:barChart>
      <c:lineChart>
        <c:grouping val="standard"/>
        <c:ser>
          <c:idx val="1"/>
          <c:order val="1"/>
          <c:tx>
            <c:strRef>
              <c:f>Moves!$B$1</c:f>
              <c:strCache>
                <c:ptCount val="1"/>
                <c:pt idx="0">
                  <c:v>Time till first misunderstood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iamond"/>
            <c:size val="5"/>
            <c:spPr>
              <a:effectLst/>
            </c:spPr>
          </c:marker>
          <c:val>
            <c:numRef>
              <c:f>Moves!$B$2:$B$140</c:f>
              <c:numCache>
                <c:formatCode>General</c:formatCode>
                <c:ptCount val="139"/>
                <c:pt idx="20">
                  <c:v>1.0</c:v>
                </c:pt>
                <c:pt idx="35">
                  <c:v>3.0</c:v>
                </c:pt>
                <c:pt idx="40">
                  <c:v>1.0</c:v>
                </c:pt>
                <c:pt idx="48">
                  <c:v>3.0</c:v>
                </c:pt>
                <c:pt idx="60">
                  <c:v>7.0</c:v>
                </c:pt>
                <c:pt idx="61">
                  <c:v>9.0</c:v>
                </c:pt>
                <c:pt idx="63">
                  <c:v>9.0</c:v>
                </c:pt>
                <c:pt idx="66">
                  <c:v>3.0</c:v>
                </c:pt>
                <c:pt idx="67">
                  <c:v>1.0</c:v>
                </c:pt>
                <c:pt idx="69">
                  <c:v>9.0</c:v>
                </c:pt>
                <c:pt idx="73">
                  <c:v>9.0</c:v>
                </c:pt>
                <c:pt idx="75">
                  <c:v>8.0</c:v>
                </c:pt>
                <c:pt idx="79">
                  <c:v>12.0</c:v>
                </c:pt>
                <c:pt idx="84">
                  <c:v>15.0</c:v>
                </c:pt>
                <c:pt idx="86">
                  <c:v>15.0</c:v>
                </c:pt>
                <c:pt idx="88">
                  <c:v>18.0</c:v>
                </c:pt>
                <c:pt idx="90">
                  <c:v>3.0</c:v>
                </c:pt>
                <c:pt idx="92">
                  <c:v>22.0</c:v>
                </c:pt>
                <c:pt idx="94">
                  <c:v>4.0</c:v>
                </c:pt>
                <c:pt idx="96">
                  <c:v>5.0</c:v>
                </c:pt>
                <c:pt idx="98">
                  <c:v>9.0</c:v>
                </c:pt>
                <c:pt idx="101">
                  <c:v>12.0</c:v>
                </c:pt>
                <c:pt idx="102">
                  <c:v>16.0</c:v>
                </c:pt>
                <c:pt idx="104">
                  <c:v>24.0</c:v>
                </c:pt>
                <c:pt idx="106">
                  <c:v>10.0</c:v>
                </c:pt>
                <c:pt idx="107">
                  <c:v>19.0</c:v>
                </c:pt>
                <c:pt idx="108">
                  <c:v>10.0</c:v>
                </c:pt>
                <c:pt idx="109">
                  <c:v>1.0</c:v>
                </c:pt>
                <c:pt idx="111">
                  <c:v>28.0</c:v>
                </c:pt>
                <c:pt idx="112">
                  <c:v>21.0</c:v>
                </c:pt>
                <c:pt idx="113">
                  <c:v>10.0</c:v>
                </c:pt>
                <c:pt idx="114">
                  <c:v>5.0</c:v>
                </c:pt>
                <c:pt idx="115">
                  <c:v>19.0</c:v>
                </c:pt>
                <c:pt idx="116">
                  <c:v>31.0</c:v>
                </c:pt>
                <c:pt idx="117">
                  <c:v>44.0</c:v>
                </c:pt>
                <c:pt idx="119">
                  <c:v>25.0</c:v>
                </c:pt>
                <c:pt idx="120">
                  <c:v>19.0</c:v>
                </c:pt>
                <c:pt idx="121">
                  <c:v>21.0</c:v>
                </c:pt>
                <c:pt idx="122">
                  <c:v>23.0</c:v>
                </c:pt>
                <c:pt idx="123">
                  <c:v>20.0</c:v>
                </c:pt>
                <c:pt idx="124">
                  <c:v>25.0</c:v>
                </c:pt>
                <c:pt idx="125">
                  <c:v>12.0</c:v>
                </c:pt>
                <c:pt idx="126">
                  <c:v>12.0</c:v>
                </c:pt>
                <c:pt idx="127">
                  <c:v>31.0</c:v>
                </c:pt>
                <c:pt idx="128">
                  <c:v>20.0</c:v>
                </c:pt>
                <c:pt idx="129">
                  <c:v>15.0</c:v>
                </c:pt>
                <c:pt idx="130">
                  <c:v>52.0</c:v>
                </c:pt>
                <c:pt idx="131">
                  <c:v>11.0</c:v>
                </c:pt>
                <c:pt idx="132">
                  <c:v>43.0</c:v>
                </c:pt>
                <c:pt idx="133">
                  <c:v>33.0</c:v>
                </c:pt>
                <c:pt idx="134">
                  <c:v>14.0</c:v>
                </c:pt>
                <c:pt idx="135">
                  <c:v>61.0</c:v>
                </c:pt>
                <c:pt idx="136">
                  <c:v>10.0</c:v>
                </c:pt>
                <c:pt idx="137">
                  <c:v>24.0</c:v>
                </c:pt>
                <c:pt idx="138">
                  <c:v>14.0</c:v>
                </c:pt>
              </c:numCache>
            </c:numRef>
          </c:val>
        </c:ser>
        <c:marker val="1"/>
        <c:axId val="588675560"/>
        <c:axId val="588678296"/>
      </c:lineChart>
      <c:catAx>
        <c:axId val="5886755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Transcripts (sorted by Total Moves)</a:t>
                </a:r>
              </a:p>
            </c:rich>
          </c:tx>
          <c:layout/>
        </c:title>
        <c:tickLblPos val="nextTo"/>
        <c:crossAx val="588678296"/>
        <c:crosses val="autoZero"/>
        <c:auto val="1"/>
        <c:lblAlgn val="ctr"/>
        <c:lblOffset val="100"/>
      </c:catAx>
      <c:valAx>
        <c:axId val="588678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Number of Moves</a:t>
                </a:r>
              </a:p>
            </c:rich>
          </c:tx>
          <c:layout/>
        </c:title>
        <c:numFmt formatCode="General" sourceLinked="1"/>
        <c:tickLblPos val="nextTo"/>
        <c:crossAx val="58867556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2508599705153"/>
          <c:y val="0.368311270355511"/>
          <c:w val="0.181221443836211"/>
          <c:h val="0.30697418953421"/>
        </c:manualLayout>
      </c:layout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1"/>
          <c:order val="0"/>
          <c:tx>
            <c:strRef>
              <c:f>'Moves by fuse'!$B$1</c:f>
              <c:strCache>
                <c:ptCount val="1"/>
                <c:pt idx="0">
                  <c:v>Total Moves</c:v>
                </c:pt>
              </c:strCache>
            </c:strRef>
          </c:tx>
          <c:spPr>
            <a:effectLst>
              <a:outerShdw blurRad="40005" dist="22987" dir="5400000" algn="tl" rotWithShape="0">
                <a:srgbClr val="000000">
                  <a:alpha val="35000"/>
                </a:srgbClr>
              </a:outerShdw>
            </a:effectLst>
          </c:spPr>
          <c:val>
            <c:numRef>
              <c:f>'Moves by fuse'!$B$2:$B$139</c:f>
              <c:numCache>
                <c:formatCode>General</c:formatCode>
                <c:ptCount val="13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3.0</c:v>
                </c:pt>
                <c:pt idx="34">
                  <c:v>3.0</c:v>
                </c:pt>
                <c:pt idx="35">
                  <c:v>3.0</c:v>
                </c:pt>
                <c:pt idx="36">
                  <c:v>4.0</c:v>
                </c:pt>
                <c:pt idx="37">
                  <c:v>4.0</c:v>
                </c:pt>
                <c:pt idx="38">
                  <c:v>4.0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5.0</c:v>
                </c:pt>
                <c:pt idx="44">
                  <c:v>5.0</c:v>
                </c:pt>
                <c:pt idx="45">
                  <c:v>5.0</c:v>
                </c:pt>
                <c:pt idx="46">
                  <c:v>5.0</c:v>
                </c:pt>
                <c:pt idx="47">
                  <c:v>5.0</c:v>
                </c:pt>
                <c:pt idx="48">
                  <c:v>5.0</c:v>
                </c:pt>
                <c:pt idx="49">
                  <c:v>5.0</c:v>
                </c:pt>
                <c:pt idx="50">
                  <c:v>6.0</c:v>
                </c:pt>
                <c:pt idx="51">
                  <c:v>6.0</c:v>
                </c:pt>
                <c:pt idx="52">
                  <c:v>6.0</c:v>
                </c:pt>
                <c:pt idx="53">
                  <c:v>6.0</c:v>
                </c:pt>
                <c:pt idx="54">
                  <c:v>8.0</c:v>
                </c:pt>
                <c:pt idx="55">
                  <c:v>8.0</c:v>
                </c:pt>
                <c:pt idx="56">
                  <c:v>9.0</c:v>
                </c:pt>
                <c:pt idx="57">
                  <c:v>9.0</c:v>
                </c:pt>
                <c:pt idx="58">
                  <c:v>9.0</c:v>
                </c:pt>
                <c:pt idx="59">
                  <c:v>10.0</c:v>
                </c:pt>
                <c:pt idx="60">
                  <c:v>10.0</c:v>
                </c:pt>
                <c:pt idx="61">
                  <c:v>11.0</c:v>
                </c:pt>
                <c:pt idx="62">
                  <c:v>11.0</c:v>
                </c:pt>
                <c:pt idx="63">
                  <c:v>12.0</c:v>
                </c:pt>
                <c:pt idx="64">
                  <c:v>13.0</c:v>
                </c:pt>
                <c:pt idx="65">
                  <c:v>13.0</c:v>
                </c:pt>
                <c:pt idx="66">
                  <c:v>13.0</c:v>
                </c:pt>
                <c:pt idx="67">
                  <c:v>14.0</c:v>
                </c:pt>
                <c:pt idx="68">
                  <c:v>15.0</c:v>
                </c:pt>
                <c:pt idx="69">
                  <c:v>15.0</c:v>
                </c:pt>
                <c:pt idx="70">
                  <c:v>16.0</c:v>
                </c:pt>
                <c:pt idx="71">
                  <c:v>17.0</c:v>
                </c:pt>
                <c:pt idx="72">
                  <c:v>19.0</c:v>
                </c:pt>
                <c:pt idx="73">
                  <c:v>20.0</c:v>
                </c:pt>
                <c:pt idx="74">
                  <c:v>21.0</c:v>
                </c:pt>
                <c:pt idx="75">
                  <c:v>23.0</c:v>
                </c:pt>
                <c:pt idx="76">
                  <c:v>25.0</c:v>
                </c:pt>
                <c:pt idx="77">
                  <c:v>26.0</c:v>
                </c:pt>
                <c:pt idx="78">
                  <c:v>26.0</c:v>
                </c:pt>
                <c:pt idx="79">
                  <c:v>27.0</c:v>
                </c:pt>
                <c:pt idx="80">
                  <c:v>27.0</c:v>
                </c:pt>
                <c:pt idx="81">
                  <c:v>30.0</c:v>
                </c:pt>
                <c:pt idx="82">
                  <c:v>34.0</c:v>
                </c:pt>
                <c:pt idx="83">
                  <c:v>49.0</c:v>
                </c:pt>
                <c:pt idx="84">
                  <c:v>2.0</c:v>
                </c:pt>
                <c:pt idx="85">
                  <c:v>4.0</c:v>
                </c:pt>
                <c:pt idx="86">
                  <c:v>10.0</c:v>
                </c:pt>
                <c:pt idx="87">
                  <c:v>34.0</c:v>
                </c:pt>
                <c:pt idx="88">
                  <c:v>3.0</c:v>
                </c:pt>
                <c:pt idx="89">
                  <c:v>5.0</c:v>
                </c:pt>
                <c:pt idx="90">
                  <c:v>10.0</c:v>
                </c:pt>
                <c:pt idx="91">
                  <c:v>21.0</c:v>
                </c:pt>
                <c:pt idx="92">
                  <c:v>24.0</c:v>
                </c:pt>
                <c:pt idx="93">
                  <c:v>25.0</c:v>
                </c:pt>
                <c:pt idx="94">
                  <c:v>44.0</c:v>
                </c:pt>
                <c:pt idx="95">
                  <c:v>8.0</c:v>
                </c:pt>
                <c:pt idx="96">
                  <c:v>12.0</c:v>
                </c:pt>
                <c:pt idx="97">
                  <c:v>9.0</c:v>
                </c:pt>
                <c:pt idx="98">
                  <c:v>9.0</c:v>
                </c:pt>
                <c:pt idx="99">
                  <c:v>10.0</c:v>
                </c:pt>
                <c:pt idx="100">
                  <c:v>12.0</c:v>
                </c:pt>
                <c:pt idx="101">
                  <c:v>26.0</c:v>
                </c:pt>
                <c:pt idx="102">
                  <c:v>31.0</c:v>
                </c:pt>
                <c:pt idx="103">
                  <c:v>34.0</c:v>
                </c:pt>
                <c:pt idx="104">
                  <c:v>40.0</c:v>
                </c:pt>
                <c:pt idx="105">
                  <c:v>139.0</c:v>
                </c:pt>
                <c:pt idx="106">
                  <c:v>71.0</c:v>
                </c:pt>
                <c:pt idx="107">
                  <c:v>14.0</c:v>
                </c:pt>
                <c:pt idx="108">
                  <c:v>27.0</c:v>
                </c:pt>
                <c:pt idx="109">
                  <c:v>66.0</c:v>
                </c:pt>
                <c:pt idx="110">
                  <c:v>67.0</c:v>
                </c:pt>
                <c:pt idx="111">
                  <c:v>102.0</c:v>
                </c:pt>
                <c:pt idx="112">
                  <c:v>175.0</c:v>
                </c:pt>
                <c:pt idx="113">
                  <c:v>16.0</c:v>
                </c:pt>
                <c:pt idx="114">
                  <c:v>18.0</c:v>
                </c:pt>
                <c:pt idx="115">
                  <c:v>70.0</c:v>
                </c:pt>
                <c:pt idx="116">
                  <c:v>27.0</c:v>
                </c:pt>
                <c:pt idx="117">
                  <c:v>19.0</c:v>
                </c:pt>
                <c:pt idx="118">
                  <c:v>33.0</c:v>
                </c:pt>
                <c:pt idx="119">
                  <c:v>46.0</c:v>
                </c:pt>
                <c:pt idx="120">
                  <c:v>52.0</c:v>
                </c:pt>
                <c:pt idx="121">
                  <c:v>57.0</c:v>
                </c:pt>
                <c:pt idx="122">
                  <c:v>68.0</c:v>
                </c:pt>
                <c:pt idx="123">
                  <c:v>39.0</c:v>
                </c:pt>
                <c:pt idx="124">
                  <c:v>53.0</c:v>
                </c:pt>
                <c:pt idx="125">
                  <c:v>23.0</c:v>
                </c:pt>
                <c:pt idx="126">
                  <c:v>56.0</c:v>
                </c:pt>
                <c:pt idx="127">
                  <c:v>27.0</c:v>
                </c:pt>
                <c:pt idx="128">
                  <c:v>169.0</c:v>
                </c:pt>
                <c:pt idx="129">
                  <c:v>51.0</c:v>
                </c:pt>
                <c:pt idx="130">
                  <c:v>58.0</c:v>
                </c:pt>
                <c:pt idx="131">
                  <c:v>36.0</c:v>
                </c:pt>
                <c:pt idx="132">
                  <c:v>48.0</c:v>
                </c:pt>
                <c:pt idx="133">
                  <c:v>68.0</c:v>
                </c:pt>
                <c:pt idx="134">
                  <c:v>80.0</c:v>
                </c:pt>
                <c:pt idx="135">
                  <c:v>77.0</c:v>
                </c:pt>
                <c:pt idx="136">
                  <c:v>49.0</c:v>
                </c:pt>
                <c:pt idx="137">
                  <c:v>71.0</c:v>
                </c:pt>
              </c:numCache>
            </c:numRef>
          </c:val>
        </c:ser>
        <c:axId val="588713912"/>
        <c:axId val="588716648"/>
      </c:barChart>
      <c:lineChart>
        <c:grouping val="standard"/>
        <c:ser>
          <c:idx val="0"/>
          <c:order val="1"/>
          <c:tx>
            <c:strRef>
              <c:f>'Moves by fuse'!$A$1</c:f>
              <c:strCache>
                <c:ptCount val="1"/>
                <c:pt idx="0">
                  <c:v>Time till first misunderstood</c:v>
                </c:pt>
              </c:strCache>
            </c:strRef>
          </c:tx>
          <c:spPr>
            <a:ln cap="sq">
              <a:noFill/>
            </a:ln>
          </c:spPr>
          <c:marker>
            <c:spPr>
              <a:ln>
                <a:noFill/>
              </a:ln>
            </c:spPr>
          </c:marker>
          <c:val>
            <c:numRef>
              <c:f>'Moves by fuse'!$A$2:$A$139</c:f>
              <c:numCache>
                <c:formatCode>General</c:formatCode>
                <c:ptCount val="138"/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3.0</c:v>
                </c:pt>
                <c:pt idx="89">
                  <c:v>3.0</c:v>
                </c:pt>
                <c:pt idx="90">
                  <c:v>3.0</c:v>
                </c:pt>
                <c:pt idx="91">
                  <c:v>3.0</c:v>
                </c:pt>
                <c:pt idx="92">
                  <c:v>4.0</c:v>
                </c:pt>
                <c:pt idx="93">
                  <c:v>5.0</c:v>
                </c:pt>
                <c:pt idx="94">
                  <c:v>5.0</c:v>
                </c:pt>
                <c:pt idx="95">
                  <c:v>7.0</c:v>
                </c:pt>
                <c:pt idx="96">
                  <c:v>8.0</c:v>
                </c:pt>
                <c:pt idx="97">
                  <c:v>9.0</c:v>
                </c:pt>
                <c:pt idx="98">
                  <c:v>9.0</c:v>
                </c:pt>
                <c:pt idx="99">
                  <c:v>9.0</c:v>
                </c:pt>
                <c:pt idx="100">
                  <c:v>9.0</c:v>
                </c:pt>
                <c:pt idx="101">
                  <c:v>9.0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11.0</c:v>
                </c:pt>
                <c:pt idx="107">
                  <c:v>12.0</c:v>
                </c:pt>
                <c:pt idx="108">
                  <c:v>12.0</c:v>
                </c:pt>
                <c:pt idx="109">
                  <c:v>12.0</c:v>
                </c:pt>
                <c:pt idx="110">
                  <c:v>12.0</c:v>
                </c:pt>
                <c:pt idx="111">
                  <c:v>14.0</c:v>
                </c:pt>
                <c:pt idx="112">
                  <c:v>14.0</c:v>
                </c:pt>
                <c:pt idx="113">
                  <c:v>15.0</c:v>
                </c:pt>
                <c:pt idx="114">
                  <c:v>15.0</c:v>
                </c:pt>
                <c:pt idx="115">
                  <c:v>15.0</c:v>
                </c:pt>
                <c:pt idx="116">
                  <c:v>16.0</c:v>
                </c:pt>
                <c:pt idx="117">
                  <c:v>18.0</c:v>
                </c:pt>
                <c:pt idx="118">
                  <c:v>19.0</c:v>
                </c:pt>
                <c:pt idx="119">
                  <c:v>19.0</c:v>
                </c:pt>
                <c:pt idx="120">
                  <c:v>19.0</c:v>
                </c:pt>
                <c:pt idx="121">
                  <c:v>20.0</c:v>
                </c:pt>
                <c:pt idx="122">
                  <c:v>20.0</c:v>
                </c:pt>
                <c:pt idx="123">
                  <c:v>21.0</c:v>
                </c:pt>
                <c:pt idx="124">
                  <c:v>21.0</c:v>
                </c:pt>
                <c:pt idx="125">
                  <c:v>22.0</c:v>
                </c:pt>
                <c:pt idx="126">
                  <c:v>23.0</c:v>
                </c:pt>
                <c:pt idx="127">
                  <c:v>24.0</c:v>
                </c:pt>
                <c:pt idx="128">
                  <c:v>24.0</c:v>
                </c:pt>
                <c:pt idx="129">
                  <c:v>25.0</c:v>
                </c:pt>
                <c:pt idx="130">
                  <c:v>25.0</c:v>
                </c:pt>
                <c:pt idx="131">
                  <c:v>28.0</c:v>
                </c:pt>
                <c:pt idx="132">
                  <c:v>31.0</c:v>
                </c:pt>
                <c:pt idx="133">
                  <c:v>31.0</c:v>
                </c:pt>
                <c:pt idx="134">
                  <c:v>33.0</c:v>
                </c:pt>
                <c:pt idx="135">
                  <c:v>43.0</c:v>
                </c:pt>
                <c:pt idx="136">
                  <c:v>44.0</c:v>
                </c:pt>
                <c:pt idx="137">
                  <c:v>52.0</c:v>
                </c:pt>
              </c:numCache>
            </c:numRef>
          </c:val>
        </c:ser>
        <c:marker val="1"/>
        <c:axId val="588713912"/>
        <c:axId val="588716648"/>
      </c:lineChart>
      <c:catAx>
        <c:axId val="588713912"/>
        <c:scaling>
          <c:orientation val="minMax"/>
        </c:scaling>
        <c:axPos val="b"/>
        <c:tickLblPos val="nextTo"/>
        <c:crossAx val="588716648"/>
        <c:crosses val="autoZero"/>
        <c:auto val="1"/>
        <c:lblAlgn val="ctr"/>
        <c:lblOffset val="100"/>
      </c:catAx>
      <c:valAx>
        <c:axId val="588716648"/>
        <c:scaling>
          <c:orientation val="minMax"/>
        </c:scaling>
        <c:axPos val="l"/>
        <c:majorGridlines/>
        <c:numFmt formatCode="General" sourceLinked="1"/>
        <c:tickLblPos val="nextTo"/>
        <c:crossAx val="588713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Telling Errors by Type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'reject types'!$A$23:$A$30</c:f>
              <c:strCache>
                <c:ptCount val="8"/>
                <c:pt idx="0">
                  <c:v>Typos</c:v>
                </c:pt>
                <c:pt idx="1">
                  <c:v>Major Syntax</c:v>
                </c:pt>
                <c:pt idx="2">
                  <c:v>Trivial Syntax</c:v>
                </c:pt>
                <c:pt idx="3">
                  <c:v>Unsupported Vocabulary</c:v>
                </c:pt>
                <c:pt idx="4">
                  <c:v>Nonsense text</c:v>
                </c:pt>
                <c:pt idx="5">
                  <c:v>Overly chatty</c:v>
                </c:pt>
                <c:pt idx="6">
                  <c:v>Game-specific implementation</c:v>
                </c:pt>
                <c:pt idx="7">
                  <c:v>Game-specific bug</c:v>
                </c:pt>
              </c:strCache>
            </c:strRef>
          </c:cat>
          <c:val>
            <c:numRef>
              <c:f>'reject types'!$B$23:$B$30</c:f>
              <c:numCache>
                <c:formatCode>General</c:formatCode>
                <c:ptCount val="8"/>
                <c:pt idx="0">
                  <c:v>66.0</c:v>
                </c:pt>
                <c:pt idx="1">
                  <c:v>35.0</c:v>
                </c:pt>
                <c:pt idx="2">
                  <c:v>47.0</c:v>
                </c:pt>
                <c:pt idx="3">
                  <c:v>46.0</c:v>
                </c:pt>
                <c:pt idx="4">
                  <c:v>10.0</c:v>
                </c:pt>
                <c:pt idx="5">
                  <c:v>13.0</c:v>
                </c:pt>
                <c:pt idx="6">
                  <c:v>20.0</c:v>
                </c:pt>
                <c:pt idx="7">
                  <c:v>10.0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00198465576418"/>
          <c:y val="0.180564072190091"/>
          <c:w val="0.384416919038966"/>
          <c:h val="0.77427008570831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Telling Errors By Percent of Total Inputs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Val val="1"/>
          </c:dLbls>
          <c:cat>
            <c:strRef>
              <c:f>'reject types'!$A$33:$A$40</c:f>
              <c:strCache>
                <c:ptCount val="8"/>
                <c:pt idx="0">
                  <c:v>Typos</c:v>
                </c:pt>
                <c:pt idx="1">
                  <c:v>Major Syntax</c:v>
                </c:pt>
                <c:pt idx="2">
                  <c:v>Trivial Syntax</c:v>
                </c:pt>
                <c:pt idx="3">
                  <c:v>Unsupported Vocabulary</c:v>
                </c:pt>
                <c:pt idx="4">
                  <c:v>Nonsense text</c:v>
                </c:pt>
                <c:pt idx="5">
                  <c:v>Overly chatty</c:v>
                </c:pt>
                <c:pt idx="6">
                  <c:v>Game-specific implementation</c:v>
                </c:pt>
                <c:pt idx="7">
                  <c:v>Game-specific bug</c:v>
                </c:pt>
              </c:strCache>
            </c:strRef>
          </c:cat>
          <c:val>
            <c:numRef>
              <c:f>'reject types'!$B$33:$B$40</c:f>
              <c:numCache>
                <c:formatCode>0.0%</c:formatCode>
                <c:ptCount val="8"/>
                <c:pt idx="0">
                  <c:v>0.0264</c:v>
                </c:pt>
                <c:pt idx="1">
                  <c:v>0.014</c:v>
                </c:pt>
                <c:pt idx="2">
                  <c:v>0.0188</c:v>
                </c:pt>
                <c:pt idx="3">
                  <c:v>0.0184</c:v>
                </c:pt>
                <c:pt idx="4">
                  <c:v>0.004</c:v>
                </c:pt>
                <c:pt idx="5">
                  <c:v>0.0052</c:v>
                </c:pt>
                <c:pt idx="6">
                  <c:v>0.008</c:v>
                </c:pt>
                <c:pt idx="7">
                  <c:v>0.004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10454875832828"/>
          <c:y val="0.200445976410625"/>
          <c:w val="0.374160508782556"/>
          <c:h val="0.72607900153559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Lacuna Errors by Type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'reject types'!$A$2:$A$9</c:f>
              <c:strCache>
                <c:ptCount val="8"/>
                <c:pt idx="0">
                  <c:v>Typos</c:v>
                </c:pt>
                <c:pt idx="1">
                  <c:v>Major Syntax</c:v>
                </c:pt>
                <c:pt idx="2">
                  <c:v>Trivial Syntax</c:v>
                </c:pt>
                <c:pt idx="3">
                  <c:v>Unsupported Vocabulary</c:v>
                </c:pt>
                <c:pt idx="4">
                  <c:v>Nonsense text</c:v>
                </c:pt>
                <c:pt idx="5">
                  <c:v>Overly chatty</c:v>
                </c:pt>
                <c:pt idx="6">
                  <c:v>Game-specific implementation</c:v>
                </c:pt>
                <c:pt idx="7">
                  <c:v>Game-specific bug</c:v>
                </c:pt>
              </c:strCache>
            </c:strRef>
          </c:cat>
          <c:val>
            <c:numRef>
              <c:f>'reject types'!$B$2:$B$9</c:f>
              <c:numCache>
                <c:formatCode>General</c:formatCode>
                <c:ptCount val="8"/>
                <c:pt idx="0">
                  <c:v>34.0</c:v>
                </c:pt>
                <c:pt idx="1">
                  <c:v>34.0</c:v>
                </c:pt>
                <c:pt idx="2">
                  <c:v>8.0</c:v>
                </c:pt>
                <c:pt idx="3">
                  <c:v>18.0</c:v>
                </c:pt>
                <c:pt idx="4">
                  <c:v>18.0</c:v>
                </c:pt>
                <c:pt idx="5">
                  <c:v>15.0</c:v>
                </c:pt>
                <c:pt idx="6">
                  <c:v>25.0</c:v>
                </c:pt>
                <c:pt idx="7">
                  <c:v>6.0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00724286096092"/>
          <c:y val="0.180564072190091"/>
          <c:w val="0.383609917559261"/>
          <c:h val="0.77427008570831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Lacuna Errors By Percent of Total Inputs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4852901872906"/>
          <c:y val="0.227178423236515"/>
          <c:w val="0.423237597911227"/>
          <c:h val="0.672614107883817"/>
        </c:manualLayout>
      </c:layout>
      <c:pieChart>
        <c:varyColors val="1"/>
        <c:ser>
          <c:idx val="0"/>
          <c:order val="0"/>
          <c:dLbls>
            <c:showVal val="1"/>
          </c:dLbls>
          <c:cat>
            <c:strRef>
              <c:f>'reject types'!$A$12:$A$20</c:f>
              <c:strCache>
                <c:ptCount val="9"/>
                <c:pt idx="0">
                  <c:v>Typos</c:v>
                </c:pt>
                <c:pt idx="1">
                  <c:v>Major Syntax</c:v>
                </c:pt>
                <c:pt idx="2">
                  <c:v>Trivial Syntax</c:v>
                </c:pt>
                <c:pt idx="3">
                  <c:v>Unsupported Vocabulary</c:v>
                </c:pt>
                <c:pt idx="4">
                  <c:v>Nonsense text</c:v>
                </c:pt>
                <c:pt idx="5">
                  <c:v>Overly chatty</c:v>
                </c:pt>
                <c:pt idx="6">
                  <c:v>Game-specific implementation</c:v>
                </c:pt>
                <c:pt idx="7">
                  <c:v>Game-specific bug</c:v>
                </c:pt>
                <c:pt idx="8">
                  <c:v>Parsed</c:v>
                </c:pt>
              </c:strCache>
            </c:strRef>
          </c:cat>
          <c:val>
            <c:numRef>
              <c:f>'reject types'!$B$12:$B$20</c:f>
              <c:numCache>
                <c:formatCode>0.0%</c:formatCode>
                <c:ptCount val="9"/>
                <c:pt idx="0">
                  <c:v>0.01088</c:v>
                </c:pt>
                <c:pt idx="1">
                  <c:v>0.01088</c:v>
                </c:pt>
                <c:pt idx="2">
                  <c:v>0.00256</c:v>
                </c:pt>
                <c:pt idx="3">
                  <c:v>0.00576</c:v>
                </c:pt>
                <c:pt idx="4">
                  <c:v>0.00576</c:v>
                </c:pt>
                <c:pt idx="5">
                  <c:v>0.0048</c:v>
                </c:pt>
                <c:pt idx="6">
                  <c:v>0.008</c:v>
                </c:pt>
                <c:pt idx="7">
                  <c:v>0.00192</c:v>
                </c:pt>
                <c:pt idx="8" formatCode="0.00%">
                  <c:v>0.052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16390082440739"/>
          <c:y val="0.200445976410625"/>
          <c:w val="0.367944121214613"/>
          <c:h val="0.72607900153559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lineChart>
        <c:grouping val="standard"/>
        <c:ser>
          <c:idx val="0"/>
          <c:order val="0"/>
          <c:val>
            <c:numRef>
              <c:f>'last moves'!$A$1:$A$54</c:f>
              <c:numCache>
                <c:formatCode>General</c:formatCode>
                <c:ptCount val="5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4.0</c:v>
                </c:pt>
                <c:pt idx="29">
                  <c:v>4.0</c:v>
                </c:pt>
                <c:pt idx="30">
                  <c:v>5.0</c:v>
                </c:pt>
                <c:pt idx="31">
                  <c:v>5.0</c:v>
                </c:pt>
                <c:pt idx="32">
                  <c:v>6.0</c:v>
                </c:pt>
                <c:pt idx="33">
                  <c:v>6.0</c:v>
                </c:pt>
                <c:pt idx="34">
                  <c:v>6.0</c:v>
                </c:pt>
                <c:pt idx="35">
                  <c:v>6.0</c:v>
                </c:pt>
                <c:pt idx="36">
                  <c:v>7.0</c:v>
                </c:pt>
                <c:pt idx="37">
                  <c:v>7.0</c:v>
                </c:pt>
                <c:pt idx="38">
                  <c:v>8.0</c:v>
                </c:pt>
                <c:pt idx="39">
                  <c:v>9.0</c:v>
                </c:pt>
                <c:pt idx="40">
                  <c:v>11.0</c:v>
                </c:pt>
                <c:pt idx="41">
                  <c:v>15.0</c:v>
                </c:pt>
                <c:pt idx="42">
                  <c:v>16.0</c:v>
                </c:pt>
                <c:pt idx="43">
                  <c:v>20.0</c:v>
                </c:pt>
                <c:pt idx="44">
                  <c:v>20.0</c:v>
                </c:pt>
                <c:pt idx="45">
                  <c:v>20.0</c:v>
                </c:pt>
                <c:pt idx="46">
                  <c:v>20.0</c:v>
                </c:pt>
                <c:pt idx="47">
                  <c:v>21.0</c:v>
                </c:pt>
                <c:pt idx="48">
                  <c:v>21.0</c:v>
                </c:pt>
                <c:pt idx="49">
                  <c:v>24.0</c:v>
                </c:pt>
                <c:pt idx="50">
                  <c:v>25.0</c:v>
                </c:pt>
                <c:pt idx="51">
                  <c:v>33.0</c:v>
                </c:pt>
                <c:pt idx="52">
                  <c:v>36.0</c:v>
                </c:pt>
                <c:pt idx="53">
                  <c:v>39.0</c:v>
                </c:pt>
              </c:numCache>
            </c:numRef>
          </c:val>
        </c:ser>
        <c:ser>
          <c:idx val="1"/>
          <c:order val="1"/>
          <c:trendline>
            <c:spPr>
              <a:ln w="25400">
                <a:solidFill>
                  <a:schemeClr val="accent2"/>
                </a:solidFill>
              </a:ln>
            </c:spPr>
            <c:trendlineType val="linear"/>
          </c:trendline>
          <c:val>
            <c:numRef>
              <c:f>'last moves'!$B$1:$B$54</c:f>
              <c:numCache>
                <c:formatCode>General</c:formatCode>
                <c:ptCount val="54"/>
                <c:pt idx="0">
                  <c:v>0.0</c:v>
                </c:pt>
                <c:pt idx="53">
                  <c:v>20.0</c:v>
                </c:pt>
              </c:numCache>
            </c:numRef>
          </c:val>
        </c:ser>
        <c:dLbls/>
        <c:marker val="1"/>
        <c:axId val="588903848"/>
        <c:axId val="588906680"/>
      </c:lineChart>
      <c:catAx>
        <c:axId val="5889038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Transcripts Sorted by Oopsie Fuse</a:t>
                </a:r>
              </a:p>
            </c:rich>
          </c:tx>
          <c:layout/>
        </c:title>
        <c:tickLblPos val="nextTo"/>
        <c:crossAx val="588906680"/>
        <c:crosses val="autoZero"/>
        <c:auto val="1"/>
        <c:lblAlgn val="ctr"/>
        <c:lblOffset val="100"/>
      </c:catAx>
      <c:valAx>
        <c:axId val="588906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Oopsie Fuse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500"/>
            </a:pPr>
            <a:endParaRPr lang="en-US"/>
          </a:p>
        </c:txPr>
        <c:crossAx val="588903848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txPr>
        <a:bodyPr/>
        <a:lstStyle/>
        <a:p>
          <a:pPr>
            <a:defRPr sz="15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test!$A$1</c:f>
              <c:strCache>
                <c:ptCount val="1"/>
                <c:pt idx="0">
                  <c:v>Total Moves</c:v>
                </c:pt>
              </c:strCache>
            </c:strRef>
          </c:tx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</c:trendline>
          <c:val>
            <c:numRef>
              <c:f>test!$A$2:$A$56</c:f>
              <c:numCache>
                <c:formatCode>General</c:formatCode>
                <c:ptCount val="55"/>
                <c:pt idx="0">
                  <c:v>10.0</c:v>
                </c:pt>
                <c:pt idx="1">
                  <c:v>34.0</c:v>
                </c:pt>
                <c:pt idx="2">
                  <c:v>2.0</c:v>
                </c:pt>
                <c:pt idx="3">
                  <c:v>4.0</c:v>
                </c:pt>
                <c:pt idx="4">
                  <c:v>10.0</c:v>
                </c:pt>
                <c:pt idx="5">
                  <c:v>21.0</c:v>
                </c:pt>
                <c:pt idx="6">
                  <c:v>5.0</c:v>
                </c:pt>
                <c:pt idx="7">
                  <c:v>3.0</c:v>
                </c:pt>
                <c:pt idx="8">
                  <c:v>24.0</c:v>
                </c:pt>
                <c:pt idx="9">
                  <c:v>44.0</c:v>
                </c:pt>
                <c:pt idx="10">
                  <c:v>25.0</c:v>
                </c:pt>
                <c:pt idx="11">
                  <c:v>8.0</c:v>
                </c:pt>
                <c:pt idx="12">
                  <c:v>12.0</c:v>
                </c:pt>
                <c:pt idx="13">
                  <c:v>10.0</c:v>
                </c:pt>
                <c:pt idx="14">
                  <c:v>26.0</c:v>
                </c:pt>
                <c:pt idx="15">
                  <c:v>12.0</c:v>
                </c:pt>
                <c:pt idx="16">
                  <c:v>9.0</c:v>
                </c:pt>
                <c:pt idx="17">
                  <c:v>139.0</c:v>
                </c:pt>
                <c:pt idx="18">
                  <c:v>31.0</c:v>
                </c:pt>
                <c:pt idx="19">
                  <c:v>34.0</c:v>
                </c:pt>
                <c:pt idx="20">
                  <c:v>40.0</c:v>
                </c:pt>
                <c:pt idx="21">
                  <c:v>71.0</c:v>
                </c:pt>
                <c:pt idx="22">
                  <c:v>66.0</c:v>
                </c:pt>
                <c:pt idx="23">
                  <c:v>14.0</c:v>
                </c:pt>
                <c:pt idx="24">
                  <c:v>67.0</c:v>
                </c:pt>
                <c:pt idx="25">
                  <c:v>27.0</c:v>
                </c:pt>
                <c:pt idx="26">
                  <c:v>175.0</c:v>
                </c:pt>
                <c:pt idx="27">
                  <c:v>102.0</c:v>
                </c:pt>
                <c:pt idx="28">
                  <c:v>10.0</c:v>
                </c:pt>
                <c:pt idx="29">
                  <c:v>18.0</c:v>
                </c:pt>
                <c:pt idx="30">
                  <c:v>16.0</c:v>
                </c:pt>
                <c:pt idx="31">
                  <c:v>70.0</c:v>
                </c:pt>
                <c:pt idx="32">
                  <c:v>27.0</c:v>
                </c:pt>
                <c:pt idx="33">
                  <c:v>22.48201438848921</c:v>
                </c:pt>
                <c:pt idx="34">
                  <c:v>19.0</c:v>
                </c:pt>
                <c:pt idx="35">
                  <c:v>33.0</c:v>
                </c:pt>
                <c:pt idx="36">
                  <c:v>46.0</c:v>
                </c:pt>
                <c:pt idx="37">
                  <c:v>52.0</c:v>
                </c:pt>
                <c:pt idx="38">
                  <c:v>68.0</c:v>
                </c:pt>
                <c:pt idx="39">
                  <c:v>57.0</c:v>
                </c:pt>
                <c:pt idx="40">
                  <c:v>39.0</c:v>
                </c:pt>
                <c:pt idx="41">
                  <c:v>53.0</c:v>
                </c:pt>
                <c:pt idx="42">
                  <c:v>23.0</c:v>
                </c:pt>
                <c:pt idx="43">
                  <c:v>56.0</c:v>
                </c:pt>
                <c:pt idx="44">
                  <c:v>169.0</c:v>
                </c:pt>
                <c:pt idx="45">
                  <c:v>27.0</c:v>
                </c:pt>
                <c:pt idx="46">
                  <c:v>51.0</c:v>
                </c:pt>
                <c:pt idx="47">
                  <c:v>58.0</c:v>
                </c:pt>
                <c:pt idx="48">
                  <c:v>36.0</c:v>
                </c:pt>
                <c:pt idx="49">
                  <c:v>68.0</c:v>
                </c:pt>
                <c:pt idx="50">
                  <c:v>48.0</c:v>
                </c:pt>
                <c:pt idx="51">
                  <c:v>80.0</c:v>
                </c:pt>
                <c:pt idx="52">
                  <c:v>77.0</c:v>
                </c:pt>
                <c:pt idx="53">
                  <c:v>71.0</c:v>
                </c:pt>
                <c:pt idx="54">
                  <c:v>103.0</c:v>
                </c:pt>
              </c:numCache>
            </c:numRef>
          </c:val>
        </c:ser>
        <c:ser>
          <c:idx val="1"/>
          <c:order val="1"/>
          <c:tx>
            <c:strRef>
              <c:f>test!$B$1</c:f>
              <c:strCache>
                <c:ptCount val="1"/>
                <c:pt idx="0">
                  <c:v>Time till first misunderstood</c:v>
                </c:pt>
              </c:strCache>
            </c:strRef>
          </c:tx>
          <c:trendlin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</c:trendline>
          <c:val>
            <c:numRef>
              <c:f>test!$B$2:$B$56</c:f>
              <c:numCache>
                <c:formatCode>General</c:formatCode>
                <c:ptCount val="5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9.0</c:v>
                </c:pt>
                <c:pt idx="15">
                  <c:v>9.0</c:v>
                </c:pt>
                <c:pt idx="16">
                  <c:v>9.0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12.0</c:v>
                </c:pt>
                <c:pt idx="24">
                  <c:v>12.0</c:v>
                </c:pt>
                <c:pt idx="25">
                  <c:v>12.0</c:v>
                </c:pt>
                <c:pt idx="26">
                  <c:v>14.0</c:v>
                </c:pt>
                <c:pt idx="27">
                  <c:v>14.0</c:v>
                </c:pt>
                <c:pt idx="28">
                  <c:v>14.0</c:v>
                </c:pt>
                <c:pt idx="29">
                  <c:v>15.0</c:v>
                </c:pt>
                <c:pt idx="30">
                  <c:v>15.0</c:v>
                </c:pt>
                <c:pt idx="31">
                  <c:v>15.0</c:v>
                </c:pt>
                <c:pt idx="32">
                  <c:v>16.0</c:v>
                </c:pt>
                <c:pt idx="33">
                  <c:v>16.0</c:v>
                </c:pt>
                <c:pt idx="34">
                  <c:v>18.0</c:v>
                </c:pt>
                <c:pt idx="35">
                  <c:v>19.0</c:v>
                </c:pt>
                <c:pt idx="36">
                  <c:v>19.0</c:v>
                </c:pt>
                <c:pt idx="37">
                  <c:v>19.0</c:v>
                </c:pt>
                <c:pt idx="38">
                  <c:v>20.0</c:v>
                </c:pt>
                <c:pt idx="39">
                  <c:v>20.0</c:v>
                </c:pt>
                <c:pt idx="40">
                  <c:v>21.0</c:v>
                </c:pt>
                <c:pt idx="41">
                  <c:v>21.0</c:v>
                </c:pt>
                <c:pt idx="42">
                  <c:v>22.0</c:v>
                </c:pt>
                <c:pt idx="43">
                  <c:v>23.0</c:v>
                </c:pt>
                <c:pt idx="44">
                  <c:v>24.0</c:v>
                </c:pt>
                <c:pt idx="45">
                  <c:v>24.0</c:v>
                </c:pt>
                <c:pt idx="46">
                  <c:v>25.0</c:v>
                </c:pt>
                <c:pt idx="47">
                  <c:v>25.0</c:v>
                </c:pt>
                <c:pt idx="48">
                  <c:v>28.0</c:v>
                </c:pt>
                <c:pt idx="49">
                  <c:v>31.0</c:v>
                </c:pt>
                <c:pt idx="50">
                  <c:v>31.0</c:v>
                </c:pt>
                <c:pt idx="51">
                  <c:v>33.0</c:v>
                </c:pt>
                <c:pt idx="52">
                  <c:v>43.0</c:v>
                </c:pt>
                <c:pt idx="53">
                  <c:v>52.0</c:v>
                </c:pt>
                <c:pt idx="54">
                  <c:v>61.0</c:v>
                </c:pt>
              </c:numCache>
            </c:numRef>
          </c:val>
        </c:ser>
        <c:axId val="588952392"/>
        <c:axId val="588955192"/>
      </c:barChart>
      <c:catAx>
        <c:axId val="588952392"/>
        <c:scaling>
          <c:orientation val="minMax"/>
        </c:scaling>
        <c:axPos val="b"/>
        <c:tickLblPos val="nextTo"/>
        <c:crossAx val="588955192"/>
        <c:crosses val="autoZero"/>
        <c:auto val="1"/>
        <c:lblAlgn val="ctr"/>
        <c:lblOffset val="100"/>
      </c:catAx>
      <c:valAx>
        <c:axId val="588955192"/>
        <c:scaling>
          <c:orientation val="minMax"/>
        </c:scaling>
        <c:axPos val="l"/>
        <c:majorGridlines/>
        <c:numFmt formatCode="General" sourceLinked="1"/>
        <c:tickLblPos val="nextTo"/>
        <c:crossAx val="588952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533400</xdr:rowOff>
    </xdr:from>
    <xdr:to>
      <xdr:col>11</xdr:col>
      <xdr:colOff>838200</xdr:colOff>
      <xdr:row>26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0</xdr:row>
      <xdr:rowOff>876300</xdr:rowOff>
    </xdr:from>
    <xdr:to>
      <xdr:col>13</xdr:col>
      <xdr:colOff>508000</xdr:colOff>
      <xdr:row>38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3</xdr:row>
      <xdr:rowOff>12700</xdr:rowOff>
    </xdr:from>
    <xdr:to>
      <xdr:col>23</xdr:col>
      <xdr:colOff>177800</xdr:colOff>
      <xdr:row>20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368300</xdr:colOff>
      <xdr:row>20</xdr:row>
      <xdr:rowOff>76200</xdr:rowOff>
    </xdr:from>
    <xdr:to>
      <xdr:col>23</xdr:col>
      <xdr:colOff>177800</xdr:colOff>
      <xdr:row>39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165100</xdr:colOff>
      <xdr:row>3</xdr:row>
      <xdr:rowOff>12700</xdr:rowOff>
    </xdr:from>
    <xdr:to>
      <xdr:col>42</xdr:col>
      <xdr:colOff>203200</xdr:colOff>
      <xdr:row>20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165100</xdr:colOff>
      <xdr:row>20</xdr:row>
      <xdr:rowOff>76200</xdr:rowOff>
    </xdr:from>
    <xdr:to>
      <xdr:col>42</xdr:col>
      <xdr:colOff>203200</xdr:colOff>
      <xdr:row>39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4</xdr:row>
      <xdr:rowOff>25400</xdr:rowOff>
    </xdr:from>
    <xdr:to>
      <xdr:col>12</xdr:col>
      <xdr:colOff>647700</xdr:colOff>
      <xdr:row>23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749300</xdr:colOff>
      <xdr:row>0</xdr:row>
      <xdr:rowOff>1104900</xdr:rowOff>
    </xdr:from>
    <xdr:to>
      <xdr:col>16</xdr:col>
      <xdr:colOff>393700</xdr:colOff>
      <xdr:row>35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149"/>
  <sheetViews>
    <sheetView tabSelected="1" zoomScale="125" workbookViewId="0">
      <pane ySplit="4600" topLeftCell="A92" activePane="bottomLeft"/>
      <selection activeCell="N1" sqref="N1"/>
      <selection pane="bottomLeft" activeCell="M131" sqref="M131"/>
    </sheetView>
  </sheetViews>
  <sheetFormatPr baseColWidth="10" defaultRowHeight="13"/>
  <cols>
    <col min="1" max="1" width="4.42578125" style="2" customWidth="1"/>
    <col min="2" max="2" width="5.140625" bestFit="1" customWidth="1"/>
    <col min="3" max="4" width="3.140625" bestFit="1" customWidth="1"/>
    <col min="5" max="11" width="2.7109375" bestFit="1" customWidth="1"/>
    <col min="12" max="12" width="5.42578125" customWidth="1"/>
    <col min="13" max="13" width="13.85546875" customWidth="1"/>
    <col min="14" max="14" width="11.85546875" customWidth="1"/>
  </cols>
  <sheetData>
    <row r="1" spans="1:14" s="2" customFormat="1" ht="170">
      <c r="A1" s="1" t="s">
        <v>17</v>
      </c>
      <c r="B1" s="1" t="s">
        <v>27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2" t="s">
        <v>34</v>
      </c>
      <c r="M1" s="1" t="s">
        <v>42</v>
      </c>
      <c r="N1" s="10" t="s">
        <v>46</v>
      </c>
    </row>
    <row r="2" spans="1:14">
      <c r="A2" s="2">
        <v>1</v>
      </c>
      <c r="B2">
        <v>49</v>
      </c>
      <c r="L2">
        <f>SUM(D2:K2)</f>
        <v>0</v>
      </c>
      <c r="M2" t="s">
        <v>39</v>
      </c>
    </row>
    <row r="3" spans="1:14">
      <c r="A3" s="2">
        <v>2</v>
      </c>
      <c r="B3">
        <v>8</v>
      </c>
      <c r="L3">
        <f t="shared" ref="L3:L66" si="0">SUM(D3:K3)</f>
        <v>0</v>
      </c>
      <c r="M3" t="s">
        <v>41</v>
      </c>
    </row>
    <row r="4" spans="1:14">
      <c r="A4" s="2">
        <v>3</v>
      </c>
      <c r="B4">
        <v>26</v>
      </c>
      <c r="L4">
        <f t="shared" si="0"/>
        <v>0</v>
      </c>
      <c r="M4" t="s">
        <v>39</v>
      </c>
    </row>
    <row r="5" spans="1:14">
      <c r="A5" s="2">
        <v>4</v>
      </c>
      <c r="B5">
        <v>68</v>
      </c>
      <c r="C5">
        <v>31</v>
      </c>
      <c r="D5">
        <v>1</v>
      </c>
      <c r="E5">
        <v>1</v>
      </c>
      <c r="J5">
        <v>1</v>
      </c>
      <c r="L5">
        <f t="shared" si="0"/>
        <v>3</v>
      </c>
      <c r="M5" t="s">
        <v>39</v>
      </c>
      <c r="N5">
        <v>21</v>
      </c>
    </row>
    <row r="6" spans="1:14">
      <c r="A6" s="2">
        <v>5</v>
      </c>
      <c r="B6">
        <v>0</v>
      </c>
      <c r="L6">
        <f t="shared" si="0"/>
        <v>0</v>
      </c>
      <c r="M6" t="s">
        <v>40</v>
      </c>
    </row>
    <row r="7" spans="1:14">
      <c r="A7" s="2">
        <v>6</v>
      </c>
      <c r="B7">
        <v>10</v>
      </c>
      <c r="C7">
        <v>3</v>
      </c>
      <c r="K7">
        <v>1</v>
      </c>
      <c r="L7">
        <f t="shared" si="0"/>
        <v>1</v>
      </c>
      <c r="M7" t="s">
        <v>39</v>
      </c>
      <c r="N7">
        <v>6</v>
      </c>
    </row>
    <row r="8" spans="1:14">
      <c r="A8" s="2">
        <v>7</v>
      </c>
      <c r="B8">
        <v>0</v>
      </c>
      <c r="L8">
        <f t="shared" si="0"/>
        <v>0</v>
      </c>
      <c r="M8" t="s">
        <v>40</v>
      </c>
    </row>
    <row r="9" spans="1:14">
      <c r="A9" s="2">
        <v>8</v>
      </c>
      <c r="B9">
        <v>4</v>
      </c>
      <c r="L9">
        <f t="shared" si="0"/>
        <v>0</v>
      </c>
      <c r="M9" t="s">
        <v>39</v>
      </c>
    </row>
    <row r="10" spans="1:14">
      <c r="A10" s="2">
        <v>9</v>
      </c>
      <c r="B10">
        <v>66</v>
      </c>
      <c r="C10">
        <v>12</v>
      </c>
      <c r="D10">
        <v>1</v>
      </c>
      <c r="H10">
        <v>1</v>
      </c>
      <c r="L10">
        <f t="shared" si="0"/>
        <v>2</v>
      </c>
      <c r="M10" t="s">
        <v>41</v>
      </c>
      <c r="N10">
        <v>4</v>
      </c>
    </row>
    <row r="11" spans="1:14">
      <c r="A11" s="2">
        <v>10</v>
      </c>
      <c r="B11">
        <v>3</v>
      </c>
      <c r="L11">
        <f t="shared" si="0"/>
        <v>0</v>
      </c>
      <c r="M11" t="s">
        <v>41</v>
      </c>
    </row>
    <row r="12" spans="1:14">
      <c r="A12" s="2">
        <v>11</v>
      </c>
      <c r="B12">
        <v>2</v>
      </c>
      <c r="L12">
        <f t="shared" si="0"/>
        <v>0</v>
      </c>
      <c r="M12" t="s">
        <v>39</v>
      </c>
    </row>
    <row r="13" spans="1:14">
      <c r="A13" s="2">
        <v>12</v>
      </c>
      <c r="B13">
        <v>80</v>
      </c>
      <c r="C13">
        <v>33</v>
      </c>
      <c r="D13">
        <v>1</v>
      </c>
      <c r="G13">
        <v>3</v>
      </c>
      <c r="H13">
        <v>1</v>
      </c>
      <c r="J13">
        <v>1</v>
      </c>
      <c r="L13">
        <f t="shared" si="0"/>
        <v>6</v>
      </c>
      <c r="M13" t="s">
        <v>39</v>
      </c>
      <c r="N13">
        <v>0</v>
      </c>
    </row>
    <row r="14" spans="1:14">
      <c r="A14" s="2">
        <v>13</v>
      </c>
      <c r="B14">
        <v>71</v>
      </c>
      <c r="C14">
        <v>52</v>
      </c>
      <c r="D14">
        <v>1</v>
      </c>
      <c r="G14">
        <v>2</v>
      </c>
      <c r="L14">
        <f t="shared" si="0"/>
        <v>3</v>
      </c>
      <c r="M14" t="s">
        <v>41</v>
      </c>
      <c r="N14">
        <v>0</v>
      </c>
    </row>
    <row r="15" spans="1:14">
      <c r="A15" s="2">
        <v>14</v>
      </c>
      <c r="B15">
        <v>10</v>
      </c>
      <c r="C15">
        <v>1</v>
      </c>
      <c r="I15">
        <v>1</v>
      </c>
      <c r="J15">
        <v>1</v>
      </c>
      <c r="K15">
        <v>1</v>
      </c>
      <c r="L15">
        <f t="shared" si="0"/>
        <v>3</v>
      </c>
      <c r="M15" t="s">
        <v>39</v>
      </c>
      <c r="N15">
        <v>9</v>
      </c>
    </row>
    <row r="16" spans="1:14">
      <c r="A16" s="2">
        <v>15</v>
      </c>
      <c r="B16">
        <v>17</v>
      </c>
      <c r="L16">
        <f t="shared" si="0"/>
        <v>0</v>
      </c>
      <c r="M16" t="s">
        <v>39</v>
      </c>
    </row>
    <row r="17" spans="1:14">
      <c r="A17" s="2">
        <v>16</v>
      </c>
      <c r="B17">
        <v>21</v>
      </c>
      <c r="C17">
        <v>3</v>
      </c>
      <c r="D17">
        <v>1</v>
      </c>
      <c r="K17">
        <v>1</v>
      </c>
      <c r="L17">
        <f t="shared" si="0"/>
        <v>2</v>
      </c>
      <c r="M17" t="s">
        <v>39</v>
      </c>
      <c r="N17">
        <v>1</v>
      </c>
    </row>
    <row r="18" spans="1:14">
      <c r="A18" s="2">
        <v>17</v>
      </c>
      <c r="B18">
        <v>3</v>
      </c>
      <c r="L18">
        <f t="shared" si="0"/>
        <v>0</v>
      </c>
      <c r="M18" t="s">
        <v>39</v>
      </c>
    </row>
    <row r="19" spans="1:14">
      <c r="A19" s="2">
        <v>18</v>
      </c>
      <c r="B19">
        <v>13</v>
      </c>
      <c r="L19">
        <f t="shared" si="0"/>
        <v>0</v>
      </c>
      <c r="M19" t="s">
        <v>41</v>
      </c>
    </row>
    <row r="20" spans="1:14">
      <c r="A20" s="2">
        <v>19</v>
      </c>
      <c r="B20">
        <v>16</v>
      </c>
      <c r="L20">
        <f t="shared" si="0"/>
        <v>0</v>
      </c>
      <c r="M20" t="s">
        <v>39</v>
      </c>
    </row>
    <row r="21" spans="1:14">
      <c r="A21" s="2">
        <v>20</v>
      </c>
      <c r="B21">
        <v>51</v>
      </c>
      <c r="C21">
        <v>25</v>
      </c>
      <c r="D21">
        <v>2</v>
      </c>
      <c r="F21">
        <v>1</v>
      </c>
      <c r="L21">
        <f t="shared" si="0"/>
        <v>3</v>
      </c>
      <c r="M21" t="s">
        <v>39</v>
      </c>
      <c r="N21">
        <v>0</v>
      </c>
    </row>
    <row r="22" spans="1:14">
      <c r="A22" s="2">
        <v>21</v>
      </c>
      <c r="B22">
        <v>33</v>
      </c>
      <c r="C22">
        <v>19</v>
      </c>
      <c r="D22">
        <v>1</v>
      </c>
      <c r="E22">
        <v>1</v>
      </c>
      <c r="L22">
        <f t="shared" si="0"/>
        <v>2</v>
      </c>
      <c r="M22" t="s">
        <v>39</v>
      </c>
      <c r="N22">
        <v>7</v>
      </c>
    </row>
    <row r="23" spans="1:14">
      <c r="A23" s="2">
        <v>22</v>
      </c>
      <c r="B23">
        <v>0</v>
      </c>
      <c r="L23">
        <f t="shared" si="0"/>
        <v>0</v>
      </c>
      <c r="M23" t="s">
        <v>40</v>
      </c>
    </row>
    <row r="24" spans="1:14">
      <c r="A24" s="2">
        <v>23</v>
      </c>
      <c r="B24">
        <v>3</v>
      </c>
      <c r="L24">
        <f t="shared" si="0"/>
        <v>0</v>
      </c>
      <c r="M24" t="s">
        <v>41</v>
      </c>
    </row>
    <row r="25" spans="1:14">
      <c r="A25" s="2">
        <v>24</v>
      </c>
      <c r="B25">
        <v>77</v>
      </c>
      <c r="C25">
        <v>43</v>
      </c>
      <c r="E25">
        <v>1</v>
      </c>
      <c r="F25">
        <v>1</v>
      </c>
      <c r="G25">
        <v>1</v>
      </c>
      <c r="H25">
        <v>3</v>
      </c>
      <c r="L25">
        <f t="shared" si="0"/>
        <v>6</v>
      </c>
      <c r="M25" t="s">
        <v>39</v>
      </c>
      <c r="N25">
        <v>2</v>
      </c>
    </row>
    <row r="26" spans="1:14">
      <c r="A26" s="2">
        <v>25</v>
      </c>
      <c r="B26">
        <v>0</v>
      </c>
      <c r="L26">
        <f t="shared" si="0"/>
        <v>0</v>
      </c>
      <c r="M26" t="s">
        <v>40</v>
      </c>
    </row>
    <row r="27" spans="1:14">
      <c r="A27" s="2">
        <v>26</v>
      </c>
      <c r="B27">
        <v>20</v>
      </c>
      <c r="L27">
        <f t="shared" si="0"/>
        <v>0</v>
      </c>
      <c r="M27" t="s">
        <v>39</v>
      </c>
    </row>
    <row r="28" spans="1:14">
      <c r="A28" s="2">
        <v>27</v>
      </c>
      <c r="B28">
        <v>1</v>
      </c>
      <c r="L28">
        <f t="shared" si="0"/>
        <v>0</v>
      </c>
      <c r="M28" t="s">
        <v>39</v>
      </c>
    </row>
    <row r="29" spans="1:14">
      <c r="A29" s="2">
        <v>28</v>
      </c>
      <c r="B29">
        <v>18</v>
      </c>
      <c r="C29">
        <v>15</v>
      </c>
      <c r="G29">
        <v>1</v>
      </c>
      <c r="L29">
        <f t="shared" si="0"/>
        <v>1</v>
      </c>
      <c r="M29" t="s">
        <v>39</v>
      </c>
      <c r="N29">
        <v>3</v>
      </c>
    </row>
    <row r="30" spans="1:14">
      <c r="A30" s="2">
        <v>29</v>
      </c>
      <c r="B30">
        <v>46</v>
      </c>
      <c r="C30">
        <v>19</v>
      </c>
      <c r="D30">
        <v>1</v>
      </c>
      <c r="G30">
        <v>1</v>
      </c>
      <c r="L30">
        <f t="shared" si="0"/>
        <v>2</v>
      </c>
      <c r="M30" t="s">
        <v>39</v>
      </c>
      <c r="N30">
        <v>7</v>
      </c>
    </row>
    <row r="31" spans="1:14">
      <c r="A31" s="2">
        <v>30</v>
      </c>
      <c r="B31">
        <v>139</v>
      </c>
      <c r="C31">
        <v>10</v>
      </c>
      <c r="D31">
        <v>2</v>
      </c>
      <c r="E31">
        <v>4</v>
      </c>
      <c r="F31">
        <v>1</v>
      </c>
      <c r="G31">
        <v>4</v>
      </c>
      <c r="H31">
        <v>5</v>
      </c>
      <c r="I31">
        <v>6</v>
      </c>
      <c r="L31">
        <f t="shared" si="0"/>
        <v>22</v>
      </c>
      <c r="M31" t="s">
        <v>39</v>
      </c>
      <c r="N31">
        <v>20</v>
      </c>
    </row>
    <row r="32" spans="1:14">
      <c r="A32" s="2">
        <v>31</v>
      </c>
      <c r="B32">
        <v>31</v>
      </c>
      <c r="C32">
        <v>10</v>
      </c>
      <c r="F32">
        <v>1</v>
      </c>
      <c r="L32">
        <f t="shared" si="0"/>
        <v>1</v>
      </c>
      <c r="M32" t="s">
        <v>39</v>
      </c>
      <c r="N32">
        <v>21</v>
      </c>
    </row>
    <row r="33" spans="1:14">
      <c r="A33" s="2">
        <v>32</v>
      </c>
      <c r="B33">
        <v>27</v>
      </c>
      <c r="L33">
        <f t="shared" si="0"/>
        <v>0</v>
      </c>
      <c r="M33" t="s">
        <v>39</v>
      </c>
    </row>
    <row r="34" spans="1:14">
      <c r="A34" s="2">
        <v>33</v>
      </c>
      <c r="B34">
        <v>34</v>
      </c>
      <c r="C34">
        <v>10</v>
      </c>
      <c r="E34">
        <v>1</v>
      </c>
      <c r="L34">
        <f t="shared" si="0"/>
        <v>1</v>
      </c>
      <c r="M34" t="s">
        <v>39</v>
      </c>
      <c r="N34">
        <v>24</v>
      </c>
    </row>
    <row r="35" spans="1:14">
      <c r="A35" s="2">
        <v>34</v>
      </c>
      <c r="B35">
        <v>23</v>
      </c>
      <c r="C35">
        <v>22</v>
      </c>
      <c r="F35">
        <v>1</v>
      </c>
      <c r="I35">
        <v>1</v>
      </c>
      <c r="L35">
        <f t="shared" si="0"/>
        <v>2</v>
      </c>
      <c r="M35" t="s">
        <v>39</v>
      </c>
      <c r="N35">
        <v>1</v>
      </c>
    </row>
    <row r="36" spans="1:14">
      <c r="A36" s="2">
        <v>35</v>
      </c>
      <c r="B36">
        <v>0</v>
      </c>
      <c r="L36">
        <f t="shared" si="0"/>
        <v>0</v>
      </c>
      <c r="M36" t="s">
        <v>40</v>
      </c>
    </row>
    <row r="37" spans="1:14">
      <c r="A37" s="2">
        <v>36</v>
      </c>
      <c r="B37">
        <v>10</v>
      </c>
      <c r="L37">
        <f t="shared" si="0"/>
        <v>0</v>
      </c>
      <c r="M37" t="s">
        <v>39</v>
      </c>
    </row>
    <row r="38" spans="1:14">
      <c r="A38" s="2">
        <v>37</v>
      </c>
      <c r="B38">
        <v>30</v>
      </c>
      <c r="L38">
        <f t="shared" si="0"/>
        <v>0</v>
      </c>
      <c r="M38" t="s">
        <v>39</v>
      </c>
    </row>
    <row r="39" spans="1:14">
      <c r="A39" s="2">
        <v>38</v>
      </c>
      <c r="B39">
        <v>5</v>
      </c>
      <c r="L39">
        <f t="shared" si="0"/>
        <v>0</v>
      </c>
      <c r="M39" t="s">
        <v>39</v>
      </c>
    </row>
    <row r="40" spans="1:14">
      <c r="A40" s="2">
        <v>39</v>
      </c>
      <c r="B40">
        <v>10</v>
      </c>
      <c r="C40">
        <v>9</v>
      </c>
      <c r="G40">
        <v>1</v>
      </c>
      <c r="H40">
        <v>1</v>
      </c>
      <c r="L40">
        <f t="shared" si="0"/>
        <v>2</v>
      </c>
      <c r="M40" t="s">
        <v>41</v>
      </c>
      <c r="N40">
        <v>0</v>
      </c>
    </row>
    <row r="41" spans="1:14">
      <c r="A41" s="2">
        <v>40</v>
      </c>
      <c r="B41">
        <v>34</v>
      </c>
      <c r="C41">
        <v>1</v>
      </c>
      <c r="D41">
        <v>1</v>
      </c>
      <c r="I41">
        <v>1</v>
      </c>
      <c r="L41">
        <f t="shared" si="0"/>
        <v>2</v>
      </c>
      <c r="M41" t="s">
        <v>39</v>
      </c>
      <c r="N41">
        <v>0</v>
      </c>
    </row>
    <row r="42" spans="1:14">
      <c r="A42" s="2">
        <v>41</v>
      </c>
      <c r="B42">
        <v>48</v>
      </c>
      <c r="C42">
        <v>31</v>
      </c>
      <c r="D42">
        <v>1</v>
      </c>
      <c r="K42">
        <v>2</v>
      </c>
      <c r="L42">
        <f t="shared" si="0"/>
        <v>3</v>
      </c>
      <c r="M42" t="s">
        <v>39</v>
      </c>
      <c r="N42">
        <v>6</v>
      </c>
    </row>
    <row r="43" spans="1:14">
      <c r="A43" s="2">
        <v>42</v>
      </c>
      <c r="B43">
        <v>3</v>
      </c>
      <c r="L43">
        <f t="shared" si="0"/>
        <v>0</v>
      </c>
      <c r="M43" t="s">
        <v>39</v>
      </c>
    </row>
    <row r="44" spans="1:14">
      <c r="A44" s="2">
        <v>43</v>
      </c>
      <c r="B44">
        <v>52</v>
      </c>
      <c r="C44">
        <v>19</v>
      </c>
      <c r="D44">
        <v>1</v>
      </c>
      <c r="I44">
        <v>1</v>
      </c>
      <c r="J44">
        <v>1</v>
      </c>
      <c r="L44">
        <f t="shared" si="0"/>
        <v>3</v>
      </c>
      <c r="M44" t="s">
        <v>39</v>
      </c>
      <c r="N44">
        <v>25</v>
      </c>
    </row>
    <row r="45" spans="1:14">
      <c r="A45" s="2">
        <v>44</v>
      </c>
      <c r="B45">
        <v>5</v>
      </c>
      <c r="L45">
        <f t="shared" si="0"/>
        <v>0</v>
      </c>
      <c r="M45" t="s">
        <v>39</v>
      </c>
    </row>
    <row r="46" spans="1:14">
      <c r="A46" s="2">
        <v>45</v>
      </c>
      <c r="B46">
        <v>0</v>
      </c>
      <c r="L46">
        <f t="shared" si="0"/>
        <v>0</v>
      </c>
      <c r="M46" t="s">
        <v>40</v>
      </c>
    </row>
    <row r="47" spans="1:14">
      <c r="A47" s="2">
        <v>46</v>
      </c>
      <c r="B47">
        <v>15</v>
      </c>
      <c r="L47">
        <f t="shared" si="0"/>
        <v>0</v>
      </c>
      <c r="M47" t="s">
        <v>39</v>
      </c>
    </row>
    <row r="48" spans="1:14">
      <c r="A48" s="2">
        <v>47</v>
      </c>
      <c r="B48">
        <v>39</v>
      </c>
      <c r="C48">
        <v>21</v>
      </c>
      <c r="D48">
        <v>1</v>
      </c>
      <c r="E48">
        <v>2</v>
      </c>
      <c r="G48">
        <v>1</v>
      </c>
      <c r="L48">
        <f t="shared" si="0"/>
        <v>4</v>
      </c>
      <c r="M48" t="s">
        <v>39</v>
      </c>
      <c r="N48">
        <v>1</v>
      </c>
    </row>
    <row r="49" spans="1:14">
      <c r="A49" s="2">
        <v>48</v>
      </c>
      <c r="B49">
        <v>68</v>
      </c>
      <c r="C49">
        <v>20</v>
      </c>
      <c r="D49">
        <v>1</v>
      </c>
      <c r="E49">
        <v>1</v>
      </c>
      <c r="J49">
        <v>2</v>
      </c>
      <c r="L49">
        <f t="shared" si="0"/>
        <v>4</v>
      </c>
      <c r="M49" t="s">
        <v>39</v>
      </c>
      <c r="N49">
        <v>6</v>
      </c>
    </row>
    <row r="50" spans="1:14">
      <c r="A50" s="2">
        <v>49</v>
      </c>
      <c r="B50">
        <v>56</v>
      </c>
      <c r="C50">
        <v>23</v>
      </c>
      <c r="D50">
        <v>1</v>
      </c>
      <c r="E50">
        <v>1</v>
      </c>
      <c r="J50">
        <v>1</v>
      </c>
      <c r="L50">
        <f t="shared" si="0"/>
        <v>3</v>
      </c>
      <c r="M50" t="s">
        <v>41</v>
      </c>
      <c r="N50">
        <v>2</v>
      </c>
    </row>
    <row r="51" spans="1:14">
      <c r="A51" s="2">
        <v>50</v>
      </c>
      <c r="B51">
        <v>26</v>
      </c>
      <c r="C51">
        <v>9</v>
      </c>
      <c r="J51">
        <v>1</v>
      </c>
      <c r="L51">
        <f t="shared" si="0"/>
        <v>1</v>
      </c>
      <c r="M51" t="s">
        <v>39</v>
      </c>
      <c r="N51">
        <v>16</v>
      </c>
    </row>
    <row r="52" spans="1:14">
      <c r="A52" s="2">
        <v>51</v>
      </c>
      <c r="B52">
        <v>169</v>
      </c>
      <c r="C52">
        <v>24</v>
      </c>
      <c r="D52">
        <v>2</v>
      </c>
      <c r="L52">
        <f t="shared" si="0"/>
        <v>2</v>
      </c>
      <c r="M52" t="s">
        <v>39</v>
      </c>
      <c r="N52">
        <v>20</v>
      </c>
    </row>
    <row r="53" spans="1:14">
      <c r="A53" s="2">
        <v>52</v>
      </c>
      <c r="B53">
        <v>0</v>
      </c>
      <c r="L53">
        <f t="shared" si="0"/>
        <v>0</v>
      </c>
      <c r="M53" t="s">
        <v>40</v>
      </c>
    </row>
    <row r="54" spans="1:14">
      <c r="A54" s="2">
        <v>53</v>
      </c>
      <c r="B54">
        <v>12</v>
      </c>
      <c r="C54">
        <v>9</v>
      </c>
      <c r="F54">
        <v>1</v>
      </c>
      <c r="L54">
        <f t="shared" si="0"/>
        <v>1</v>
      </c>
      <c r="M54" t="s">
        <v>39</v>
      </c>
      <c r="N54">
        <v>3</v>
      </c>
    </row>
    <row r="55" spans="1:14">
      <c r="A55" s="2">
        <v>54</v>
      </c>
      <c r="B55">
        <v>5</v>
      </c>
      <c r="C55">
        <v>3</v>
      </c>
      <c r="D55">
        <v>1</v>
      </c>
      <c r="L55">
        <f t="shared" si="0"/>
        <v>1</v>
      </c>
      <c r="M55" t="s">
        <v>39</v>
      </c>
      <c r="N55">
        <v>2</v>
      </c>
    </row>
    <row r="56" spans="1:14">
      <c r="A56" s="2">
        <v>55</v>
      </c>
      <c r="B56">
        <v>5</v>
      </c>
      <c r="L56">
        <f t="shared" si="0"/>
        <v>0</v>
      </c>
      <c r="M56" t="s">
        <v>41</v>
      </c>
    </row>
    <row r="57" spans="1:14">
      <c r="A57" s="2">
        <v>56</v>
      </c>
      <c r="B57">
        <v>3</v>
      </c>
      <c r="L57">
        <f t="shared" si="0"/>
        <v>0</v>
      </c>
      <c r="M57" t="s">
        <v>39</v>
      </c>
    </row>
    <row r="58" spans="1:14">
      <c r="A58" s="2">
        <v>57</v>
      </c>
      <c r="B58">
        <v>4</v>
      </c>
      <c r="L58">
        <f t="shared" si="0"/>
        <v>0</v>
      </c>
      <c r="M58" t="s">
        <v>39</v>
      </c>
    </row>
    <row r="59" spans="1:14">
      <c r="A59" s="2">
        <v>58</v>
      </c>
      <c r="B59">
        <v>24</v>
      </c>
      <c r="C59">
        <v>4</v>
      </c>
      <c r="H59">
        <v>1</v>
      </c>
      <c r="L59">
        <f t="shared" si="0"/>
        <v>1</v>
      </c>
      <c r="M59" t="s">
        <v>39</v>
      </c>
      <c r="N59">
        <v>20</v>
      </c>
    </row>
    <row r="60" spans="1:14">
      <c r="A60" s="2">
        <v>59</v>
      </c>
      <c r="B60">
        <v>2</v>
      </c>
      <c r="C60">
        <v>1</v>
      </c>
      <c r="H60">
        <v>1</v>
      </c>
      <c r="L60">
        <f t="shared" si="0"/>
        <v>1</v>
      </c>
      <c r="M60" t="s">
        <v>40</v>
      </c>
      <c r="N60">
        <v>1</v>
      </c>
    </row>
    <row r="61" spans="1:14">
      <c r="A61" s="2">
        <v>60</v>
      </c>
      <c r="B61">
        <v>0</v>
      </c>
      <c r="L61">
        <f t="shared" si="0"/>
        <v>0</v>
      </c>
      <c r="M61" t="s">
        <v>40</v>
      </c>
    </row>
    <row r="62" spans="1:14">
      <c r="A62" s="2">
        <v>61</v>
      </c>
      <c r="B62">
        <v>4</v>
      </c>
      <c r="C62">
        <v>1</v>
      </c>
      <c r="H62">
        <v>1</v>
      </c>
      <c r="L62">
        <f t="shared" si="0"/>
        <v>1</v>
      </c>
      <c r="M62" t="s">
        <v>39</v>
      </c>
      <c r="N62">
        <v>3</v>
      </c>
    </row>
    <row r="63" spans="1:14">
      <c r="A63" s="2">
        <v>62</v>
      </c>
      <c r="B63">
        <v>21</v>
      </c>
      <c r="L63">
        <f t="shared" si="0"/>
        <v>0</v>
      </c>
      <c r="M63" t="s">
        <v>39</v>
      </c>
    </row>
    <row r="64" spans="1:14">
      <c r="A64" s="2">
        <v>63</v>
      </c>
      <c r="B64">
        <v>13</v>
      </c>
      <c r="L64">
        <f t="shared" si="0"/>
        <v>0</v>
      </c>
      <c r="M64" t="s">
        <v>39</v>
      </c>
    </row>
    <row r="65" spans="1:14">
      <c r="A65" s="2">
        <v>64</v>
      </c>
      <c r="B65">
        <v>0</v>
      </c>
      <c r="L65">
        <f t="shared" si="0"/>
        <v>0</v>
      </c>
      <c r="M65" t="s">
        <v>40</v>
      </c>
    </row>
    <row r="66" spans="1:14">
      <c r="A66" s="2">
        <v>65</v>
      </c>
      <c r="B66">
        <v>16</v>
      </c>
      <c r="C66">
        <v>15</v>
      </c>
      <c r="E66">
        <v>1</v>
      </c>
      <c r="L66">
        <f t="shared" si="0"/>
        <v>1</v>
      </c>
      <c r="M66" t="s">
        <v>39</v>
      </c>
      <c r="N66">
        <v>1</v>
      </c>
    </row>
    <row r="67" spans="1:14">
      <c r="A67" s="2">
        <v>66</v>
      </c>
      <c r="B67">
        <v>14</v>
      </c>
      <c r="C67">
        <v>12</v>
      </c>
      <c r="E67">
        <v>1</v>
      </c>
      <c r="L67">
        <f t="shared" ref="L67:L130" si="1">SUM(D67:K67)</f>
        <v>1</v>
      </c>
      <c r="M67" t="s">
        <v>41</v>
      </c>
      <c r="N67">
        <v>2</v>
      </c>
    </row>
    <row r="68" spans="1:14">
      <c r="A68" s="2">
        <v>67</v>
      </c>
      <c r="B68">
        <v>3</v>
      </c>
      <c r="L68">
        <f t="shared" si="1"/>
        <v>0</v>
      </c>
      <c r="M68" t="s">
        <v>41</v>
      </c>
    </row>
    <row r="69" spans="1:14">
      <c r="A69" s="2">
        <v>68</v>
      </c>
      <c r="B69">
        <v>6</v>
      </c>
      <c r="L69">
        <f t="shared" si="1"/>
        <v>0</v>
      </c>
      <c r="M69" t="s">
        <v>41</v>
      </c>
    </row>
    <row r="70" spans="1:14">
      <c r="A70" s="2">
        <v>69</v>
      </c>
      <c r="B70">
        <v>5</v>
      </c>
      <c r="L70">
        <f t="shared" si="1"/>
        <v>0</v>
      </c>
      <c r="M70" t="s">
        <v>39</v>
      </c>
    </row>
    <row r="71" spans="1:14">
      <c r="A71" s="2">
        <v>70</v>
      </c>
      <c r="B71">
        <v>9</v>
      </c>
      <c r="C71">
        <v>9</v>
      </c>
      <c r="D71">
        <v>1</v>
      </c>
      <c r="L71">
        <f t="shared" si="1"/>
        <v>1</v>
      </c>
      <c r="M71" t="s">
        <v>39</v>
      </c>
      <c r="N71">
        <v>0</v>
      </c>
    </row>
    <row r="72" spans="1:14">
      <c r="A72" s="2">
        <v>71</v>
      </c>
      <c r="B72">
        <v>10</v>
      </c>
      <c r="L72">
        <f t="shared" si="1"/>
        <v>0</v>
      </c>
      <c r="M72" t="s">
        <v>39</v>
      </c>
    </row>
    <row r="73" spans="1:14">
      <c r="A73" s="2">
        <v>72</v>
      </c>
      <c r="B73">
        <v>6</v>
      </c>
      <c r="L73">
        <f t="shared" si="1"/>
        <v>0</v>
      </c>
      <c r="M73" t="s">
        <v>39</v>
      </c>
    </row>
    <row r="74" spans="1:14">
      <c r="A74" s="2">
        <v>73</v>
      </c>
      <c r="B74">
        <v>3</v>
      </c>
      <c r="L74">
        <f t="shared" si="1"/>
        <v>0</v>
      </c>
      <c r="M74" t="s">
        <v>39</v>
      </c>
    </row>
    <row r="75" spans="1:14">
      <c r="A75" s="2">
        <v>74</v>
      </c>
      <c r="B75">
        <v>2</v>
      </c>
      <c r="L75">
        <f t="shared" si="1"/>
        <v>0</v>
      </c>
      <c r="M75" t="s">
        <v>41</v>
      </c>
    </row>
    <row r="76" spans="1:14">
      <c r="A76" s="2">
        <v>75</v>
      </c>
      <c r="B76">
        <v>67</v>
      </c>
      <c r="C76">
        <v>12</v>
      </c>
      <c r="E76">
        <v>1</v>
      </c>
      <c r="F76">
        <v>2</v>
      </c>
      <c r="L76">
        <f t="shared" si="1"/>
        <v>3</v>
      </c>
      <c r="M76" t="s">
        <v>39</v>
      </c>
      <c r="N76">
        <v>1</v>
      </c>
    </row>
    <row r="77" spans="1:14">
      <c r="A77" s="2">
        <v>76</v>
      </c>
      <c r="B77">
        <v>9</v>
      </c>
      <c r="L77">
        <f t="shared" si="1"/>
        <v>0</v>
      </c>
      <c r="M77" t="s">
        <v>41</v>
      </c>
    </row>
    <row r="78" spans="1:14">
      <c r="A78" s="2">
        <v>77</v>
      </c>
      <c r="B78">
        <v>6</v>
      </c>
      <c r="L78">
        <f t="shared" si="1"/>
        <v>0</v>
      </c>
      <c r="M78" t="s">
        <v>41</v>
      </c>
    </row>
    <row r="79" spans="1:14">
      <c r="A79" s="2">
        <v>78</v>
      </c>
      <c r="B79">
        <v>27</v>
      </c>
      <c r="C79">
        <v>12</v>
      </c>
      <c r="D79">
        <v>1</v>
      </c>
      <c r="L79">
        <f t="shared" si="1"/>
        <v>1</v>
      </c>
      <c r="M79" t="s">
        <v>39</v>
      </c>
      <c r="N79">
        <v>15</v>
      </c>
    </row>
    <row r="80" spans="1:14">
      <c r="A80" s="2">
        <v>79</v>
      </c>
      <c r="B80">
        <v>3</v>
      </c>
      <c r="L80">
        <f t="shared" si="1"/>
        <v>0</v>
      </c>
      <c r="M80" t="s">
        <v>39</v>
      </c>
    </row>
    <row r="81" spans="1:14">
      <c r="A81" s="2">
        <v>80</v>
      </c>
      <c r="B81">
        <v>19</v>
      </c>
      <c r="L81">
        <f t="shared" si="1"/>
        <v>0</v>
      </c>
      <c r="M81" t="s">
        <v>39</v>
      </c>
    </row>
    <row r="82" spans="1:14">
      <c r="A82" s="2">
        <v>81</v>
      </c>
      <c r="B82">
        <v>4</v>
      </c>
      <c r="L82">
        <f t="shared" si="1"/>
        <v>0</v>
      </c>
      <c r="M82" t="s">
        <v>39</v>
      </c>
    </row>
    <row r="83" spans="1:14">
      <c r="A83" s="2">
        <v>82</v>
      </c>
      <c r="B83">
        <v>26</v>
      </c>
      <c r="L83">
        <f t="shared" si="1"/>
        <v>0</v>
      </c>
      <c r="M83" t="s">
        <v>41</v>
      </c>
    </row>
    <row r="84" spans="1:14">
      <c r="A84" s="2">
        <v>83</v>
      </c>
      <c r="B84">
        <v>9</v>
      </c>
      <c r="L84">
        <f t="shared" si="1"/>
        <v>0</v>
      </c>
      <c r="M84" t="s">
        <v>41</v>
      </c>
    </row>
    <row r="85" spans="1:14">
      <c r="A85" s="2">
        <v>84</v>
      </c>
      <c r="B85">
        <v>13</v>
      </c>
      <c r="L85">
        <f t="shared" si="1"/>
        <v>0</v>
      </c>
      <c r="M85" t="s">
        <v>39</v>
      </c>
    </row>
    <row r="86" spans="1:14">
      <c r="A86" s="2">
        <v>85</v>
      </c>
      <c r="B86">
        <v>58</v>
      </c>
      <c r="C86">
        <v>25</v>
      </c>
      <c r="E86">
        <v>1</v>
      </c>
      <c r="L86">
        <f t="shared" si="1"/>
        <v>1</v>
      </c>
      <c r="M86" t="s">
        <v>41</v>
      </c>
      <c r="N86">
        <v>33</v>
      </c>
    </row>
    <row r="87" spans="1:14">
      <c r="A87" s="2">
        <v>86</v>
      </c>
      <c r="B87">
        <v>40</v>
      </c>
      <c r="C87">
        <v>10</v>
      </c>
      <c r="D87">
        <v>1</v>
      </c>
      <c r="J87">
        <v>1</v>
      </c>
      <c r="L87">
        <f t="shared" si="1"/>
        <v>2</v>
      </c>
      <c r="M87" t="s">
        <v>39</v>
      </c>
      <c r="N87">
        <v>5</v>
      </c>
    </row>
    <row r="88" spans="1:14">
      <c r="A88" s="2">
        <v>87</v>
      </c>
      <c r="B88">
        <v>4</v>
      </c>
      <c r="L88">
        <f t="shared" si="1"/>
        <v>0</v>
      </c>
      <c r="M88" t="s">
        <v>39</v>
      </c>
    </row>
    <row r="89" spans="1:14">
      <c r="A89" s="2">
        <v>88</v>
      </c>
      <c r="B89">
        <v>19</v>
      </c>
      <c r="C89">
        <v>18</v>
      </c>
      <c r="D89">
        <v>1</v>
      </c>
      <c r="L89">
        <f t="shared" si="1"/>
        <v>1</v>
      </c>
      <c r="M89" t="s">
        <v>39</v>
      </c>
      <c r="N89">
        <v>1</v>
      </c>
    </row>
    <row r="90" spans="1:14">
      <c r="A90" s="2">
        <v>89</v>
      </c>
      <c r="B90">
        <v>44</v>
      </c>
      <c r="C90">
        <v>5</v>
      </c>
      <c r="E90">
        <v>1</v>
      </c>
      <c r="L90">
        <f t="shared" si="1"/>
        <v>1</v>
      </c>
      <c r="M90" t="s">
        <v>39</v>
      </c>
      <c r="N90">
        <v>39</v>
      </c>
    </row>
    <row r="91" spans="1:14">
      <c r="A91" s="2">
        <v>90</v>
      </c>
      <c r="B91">
        <v>36</v>
      </c>
      <c r="C91">
        <v>28</v>
      </c>
      <c r="D91">
        <v>1</v>
      </c>
      <c r="L91">
        <f t="shared" si="1"/>
        <v>1</v>
      </c>
      <c r="M91" t="s">
        <v>41</v>
      </c>
      <c r="N91">
        <v>8</v>
      </c>
    </row>
    <row r="92" spans="1:14">
      <c r="A92" s="2">
        <v>91</v>
      </c>
      <c r="B92">
        <v>2</v>
      </c>
      <c r="L92">
        <f t="shared" si="1"/>
        <v>0</v>
      </c>
      <c r="M92" t="s">
        <v>41</v>
      </c>
    </row>
    <row r="93" spans="1:14">
      <c r="A93" s="2">
        <v>92</v>
      </c>
      <c r="B93">
        <v>12</v>
      </c>
      <c r="L93">
        <f t="shared" si="1"/>
        <v>0</v>
      </c>
      <c r="M93" t="s">
        <v>39</v>
      </c>
    </row>
    <row r="94" spans="1:14">
      <c r="A94" s="2">
        <v>93</v>
      </c>
      <c r="B94">
        <v>0</v>
      </c>
      <c r="L94">
        <f t="shared" si="1"/>
        <v>0</v>
      </c>
      <c r="M94" t="s">
        <v>40</v>
      </c>
    </row>
    <row r="95" spans="1:14">
      <c r="A95" s="2">
        <v>94</v>
      </c>
      <c r="B95">
        <v>8</v>
      </c>
      <c r="L95">
        <f t="shared" si="1"/>
        <v>0</v>
      </c>
      <c r="M95" t="s">
        <v>39</v>
      </c>
    </row>
    <row r="96" spans="1:14">
      <c r="A96" s="2">
        <v>95</v>
      </c>
      <c r="B96">
        <v>2</v>
      </c>
      <c r="L96">
        <f t="shared" si="1"/>
        <v>0</v>
      </c>
      <c r="M96" t="s">
        <v>39</v>
      </c>
    </row>
    <row r="97" spans="1:14">
      <c r="A97" s="2">
        <v>96</v>
      </c>
      <c r="B97">
        <v>53</v>
      </c>
      <c r="C97">
        <v>21</v>
      </c>
      <c r="J97">
        <v>2</v>
      </c>
      <c r="L97">
        <f t="shared" si="1"/>
        <v>2</v>
      </c>
      <c r="M97" t="s">
        <v>39</v>
      </c>
      <c r="N97">
        <v>5</v>
      </c>
    </row>
    <row r="98" spans="1:14">
      <c r="A98" s="2">
        <v>97</v>
      </c>
      <c r="B98">
        <v>4</v>
      </c>
      <c r="L98">
        <f t="shared" si="1"/>
        <v>0</v>
      </c>
      <c r="M98" t="s">
        <v>39</v>
      </c>
    </row>
    <row r="99" spans="1:14">
      <c r="A99" s="2">
        <v>98</v>
      </c>
      <c r="B99">
        <v>12</v>
      </c>
      <c r="C99">
        <v>8</v>
      </c>
      <c r="J99">
        <v>1</v>
      </c>
      <c r="L99">
        <f t="shared" si="1"/>
        <v>1</v>
      </c>
      <c r="M99" t="s">
        <v>39</v>
      </c>
      <c r="N99">
        <v>4</v>
      </c>
    </row>
    <row r="100" spans="1:14">
      <c r="A100" s="2">
        <v>99</v>
      </c>
      <c r="B100">
        <v>25</v>
      </c>
      <c r="L100">
        <f t="shared" si="1"/>
        <v>0</v>
      </c>
      <c r="M100" t="s">
        <v>39</v>
      </c>
    </row>
    <row r="101" spans="1:14">
      <c r="A101" s="2">
        <v>100</v>
      </c>
      <c r="B101">
        <v>70</v>
      </c>
      <c r="C101">
        <v>15</v>
      </c>
      <c r="D101">
        <v>4</v>
      </c>
      <c r="E101">
        <v>3</v>
      </c>
      <c r="I101">
        <v>1</v>
      </c>
      <c r="J101">
        <v>3</v>
      </c>
      <c r="K101">
        <v>1</v>
      </c>
      <c r="L101">
        <f t="shared" si="1"/>
        <v>12</v>
      </c>
      <c r="M101" t="s">
        <v>39</v>
      </c>
      <c r="N101">
        <v>2</v>
      </c>
    </row>
    <row r="102" spans="1:14">
      <c r="A102" s="2">
        <v>101</v>
      </c>
      <c r="B102">
        <v>3</v>
      </c>
      <c r="L102">
        <f t="shared" si="1"/>
        <v>0</v>
      </c>
      <c r="M102" t="s">
        <v>41</v>
      </c>
    </row>
    <row r="103" spans="1:14">
      <c r="A103" s="2">
        <v>102</v>
      </c>
      <c r="B103">
        <v>0</v>
      </c>
      <c r="L103">
        <f t="shared" si="1"/>
        <v>0</v>
      </c>
      <c r="M103" t="s">
        <v>40</v>
      </c>
    </row>
    <row r="104" spans="1:14">
      <c r="A104" s="2">
        <v>103</v>
      </c>
      <c r="B104">
        <v>5</v>
      </c>
      <c r="L104">
        <f t="shared" si="1"/>
        <v>0</v>
      </c>
      <c r="M104" t="s">
        <v>41</v>
      </c>
    </row>
    <row r="105" spans="1:14">
      <c r="A105" s="2">
        <v>104</v>
      </c>
      <c r="B105">
        <v>23</v>
      </c>
      <c r="L105">
        <f t="shared" si="1"/>
        <v>0</v>
      </c>
      <c r="M105" t="s">
        <v>39</v>
      </c>
    </row>
    <row r="106" spans="1:14">
      <c r="A106" s="2">
        <v>105</v>
      </c>
      <c r="B106">
        <v>71</v>
      </c>
      <c r="C106">
        <v>11</v>
      </c>
      <c r="D106">
        <v>1</v>
      </c>
      <c r="E106">
        <v>7</v>
      </c>
      <c r="G106">
        <v>2</v>
      </c>
      <c r="H106">
        <v>2</v>
      </c>
      <c r="J106">
        <v>1</v>
      </c>
      <c r="L106">
        <f t="shared" si="1"/>
        <v>13</v>
      </c>
      <c r="M106" t="s">
        <v>39</v>
      </c>
      <c r="N106">
        <v>1</v>
      </c>
    </row>
    <row r="107" spans="1:14">
      <c r="A107" s="2">
        <v>106</v>
      </c>
      <c r="B107">
        <v>1</v>
      </c>
      <c r="L107">
        <f t="shared" si="1"/>
        <v>0</v>
      </c>
      <c r="M107" t="s">
        <v>39</v>
      </c>
    </row>
    <row r="108" spans="1:14">
      <c r="A108" s="2">
        <v>107</v>
      </c>
      <c r="B108">
        <v>3</v>
      </c>
      <c r="L108">
        <f t="shared" si="1"/>
        <v>0</v>
      </c>
      <c r="M108" t="s">
        <v>39</v>
      </c>
    </row>
    <row r="109" spans="1:14">
      <c r="A109" s="2">
        <v>108</v>
      </c>
      <c r="B109">
        <v>25</v>
      </c>
      <c r="C109">
        <v>5</v>
      </c>
      <c r="D109">
        <v>1</v>
      </c>
      <c r="L109">
        <f t="shared" si="1"/>
        <v>1</v>
      </c>
      <c r="M109" t="s">
        <v>39</v>
      </c>
      <c r="N109">
        <v>20</v>
      </c>
    </row>
    <row r="110" spans="1:14">
      <c r="A110" s="2">
        <v>109</v>
      </c>
      <c r="B110">
        <v>57</v>
      </c>
      <c r="C110">
        <v>20</v>
      </c>
      <c r="J110">
        <v>2</v>
      </c>
      <c r="L110">
        <f t="shared" si="1"/>
        <v>2</v>
      </c>
      <c r="M110" t="s">
        <v>39</v>
      </c>
      <c r="N110">
        <v>36</v>
      </c>
    </row>
    <row r="111" spans="1:14">
      <c r="A111" s="2">
        <v>110</v>
      </c>
      <c r="B111">
        <v>5</v>
      </c>
      <c r="L111">
        <f t="shared" si="1"/>
        <v>0</v>
      </c>
      <c r="M111" t="s">
        <v>41</v>
      </c>
    </row>
    <row r="112" spans="1:14">
      <c r="A112" s="2">
        <v>111</v>
      </c>
      <c r="B112">
        <v>27</v>
      </c>
      <c r="C112">
        <v>16</v>
      </c>
      <c r="H112">
        <v>1</v>
      </c>
      <c r="L112">
        <f t="shared" si="1"/>
        <v>1</v>
      </c>
      <c r="M112" t="s">
        <v>39</v>
      </c>
      <c r="N112">
        <v>11</v>
      </c>
    </row>
    <row r="113" spans="1:14">
      <c r="A113" s="2">
        <v>112</v>
      </c>
      <c r="B113">
        <v>6</v>
      </c>
      <c r="L113">
        <f t="shared" si="1"/>
        <v>0</v>
      </c>
      <c r="M113" t="s">
        <v>39</v>
      </c>
    </row>
    <row r="114" spans="1:14">
      <c r="A114" s="2">
        <v>113</v>
      </c>
      <c r="B114">
        <v>175</v>
      </c>
      <c r="C114">
        <v>14</v>
      </c>
      <c r="D114">
        <v>3</v>
      </c>
      <c r="E114">
        <v>3</v>
      </c>
      <c r="H114">
        <v>1</v>
      </c>
      <c r="I114">
        <v>1</v>
      </c>
      <c r="J114">
        <v>2</v>
      </c>
      <c r="L114">
        <f t="shared" si="1"/>
        <v>10</v>
      </c>
      <c r="M114" t="s">
        <v>41</v>
      </c>
      <c r="N114">
        <v>1</v>
      </c>
    </row>
    <row r="115" spans="1:14">
      <c r="A115" s="2">
        <v>114</v>
      </c>
      <c r="B115">
        <v>0</v>
      </c>
      <c r="L115">
        <f t="shared" si="1"/>
        <v>0</v>
      </c>
      <c r="M115" t="s">
        <v>40</v>
      </c>
    </row>
    <row r="116" spans="1:14">
      <c r="A116" s="2">
        <v>115</v>
      </c>
      <c r="B116">
        <v>11</v>
      </c>
      <c r="L116">
        <f t="shared" si="1"/>
        <v>0</v>
      </c>
      <c r="M116" t="s">
        <v>39</v>
      </c>
    </row>
    <row r="117" spans="1:14">
      <c r="A117" s="2">
        <v>116</v>
      </c>
      <c r="B117">
        <v>2</v>
      </c>
      <c r="L117">
        <f t="shared" si="1"/>
        <v>0</v>
      </c>
      <c r="M117" t="s">
        <v>39</v>
      </c>
    </row>
    <row r="118" spans="1:14">
      <c r="A118" s="2">
        <v>117</v>
      </c>
      <c r="B118">
        <v>0</v>
      </c>
      <c r="L118">
        <f t="shared" si="1"/>
        <v>0</v>
      </c>
      <c r="M118" t="s">
        <v>40</v>
      </c>
    </row>
    <row r="119" spans="1:14">
      <c r="A119" s="2">
        <v>118</v>
      </c>
      <c r="B119">
        <v>9</v>
      </c>
      <c r="L119">
        <f t="shared" si="1"/>
        <v>0</v>
      </c>
      <c r="M119" t="s">
        <v>39</v>
      </c>
    </row>
    <row r="120" spans="1:14">
      <c r="A120" s="2">
        <v>119</v>
      </c>
      <c r="B120">
        <v>11</v>
      </c>
      <c r="L120">
        <f t="shared" si="1"/>
        <v>0</v>
      </c>
      <c r="M120" t="s">
        <v>41</v>
      </c>
    </row>
    <row r="121" spans="1:14">
      <c r="A121" s="2">
        <v>120</v>
      </c>
      <c r="B121">
        <v>4</v>
      </c>
      <c r="L121">
        <f t="shared" si="1"/>
        <v>0</v>
      </c>
      <c r="M121" t="s">
        <v>41</v>
      </c>
    </row>
    <row r="122" spans="1:14">
      <c r="A122" s="2">
        <v>121</v>
      </c>
      <c r="B122">
        <v>34</v>
      </c>
      <c r="L122">
        <f t="shared" si="1"/>
        <v>0</v>
      </c>
      <c r="M122" t="s">
        <v>39</v>
      </c>
    </row>
    <row r="123" spans="1:14">
      <c r="A123" s="2">
        <v>122</v>
      </c>
      <c r="B123">
        <v>27</v>
      </c>
      <c r="L123">
        <f t="shared" si="1"/>
        <v>0</v>
      </c>
      <c r="M123" t="s">
        <v>39</v>
      </c>
    </row>
    <row r="124" spans="1:14">
      <c r="A124" s="2">
        <v>123</v>
      </c>
      <c r="B124">
        <v>3</v>
      </c>
      <c r="C124">
        <v>3</v>
      </c>
      <c r="I124">
        <v>1</v>
      </c>
      <c r="L124">
        <f t="shared" si="1"/>
        <v>1</v>
      </c>
      <c r="M124" t="s">
        <v>41</v>
      </c>
      <c r="N124">
        <v>0</v>
      </c>
    </row>
    <row r="125" spans="1:14">
      <c r="A125" s="2">
        <v>124</v>
      </c>
      <c r="B125">
        <v>15</v>
      </c>
      <c r="L125">
        <f t="shared" si="1"/>
        <v>0</v>
      </c>
      <c r="M125" t="s">
        <v>39</v>
      </c>
    </row>
    <row r="126" spans="1:14">
      <c r="A126" s="2">
        <v>125</v>
      </c>
      <c r="B126">
        <v>4</v>
      </c>
      <c r="L126">
        <f t="shared" si="1"/>
        <v>0</v>
      </c>
      <c r="M126" t="s">
        <v>39</v>
      </c>
    </row>
    <row r="127" spans="1:14">
      <c r="A127" s="2">
        <v>126</v>
      </c>
      <c r="B127">
        <v>1</v>
      </c>
      <c r="L127">
        <f t="shared" si="1"/>
        <v>0</v>
      </c>
      <c r="M127" t="s">
        <v>41</v>
      </c>
    </row>
    <row r="128" spans="1:14">
      <c r="A128" s="2">
        <v>127</v>
      </c>
      <c r="B128">
        <v>103</v>
      </c>
      <c r="C128">
        <v>61</v>
      </c>
      <c r="E128">
        <v>1</v>
      </c>
      <c r="J128">
        <v>1</v>
      </c>
      <c r="L128">
        <f t="shared" si="1"/>
        <v>2</v>
      </c>
      <c r="M128" t="s">
        <v>39</v>
      </c>
      <c r="N128">
        <v>1</v>
      </c>
    </row>
    <row r="129" spans="1:14">
      <c r="A129" s="2">
        <v>128</v>
      </c>
      <c r="B129">
        <v>0</v>
      </c>
      <c r="L129">
        <f t="shared" si="1"/>
        <v>0</v>
      </c>
      <c r="M129" t="s">
        <v>40</v>
      </c>
    </row>
    <row r="130" spans="1:14">
      <c r="A130" s="2">
        <v>129</v>
      </c>
      <c r="B130">
        <v>8</v>
      </c>
      <c r="C130">
        <v>7</v>
      </c>
      <c r="I130">
        <v>2</v>
      </c>
      <c r="L130">
        <f t="shared" si="1"/>
        <v>2</v>
      </c>
      <c r="M130" t="s">
        <v>39</v>
      </c>
      <c r="N130">
        <v>0</v>
      </c>
    </row>
    <row r="131" spans="1:14">
      <c r="A131" s="2">
        <v>130</v>
      </c>
      <c r="B131">
        <v>14</v>
      </c>
      <c r="L131">
        <f t="shared" ref="L131:L140" si="2">SUM(D131:K131)</f>
        <v>0</v>
      </c>
      <c r="M131" t="s">
        <v>39</v>
      </c>
    </row>
    <row r="132" spans="1:14">
      <c r="A132" s="2">
        <v>131</v>
      </c>
      <c r="B132">
        <v>3</v>
      </c>
      <c r="L132">
        <f t="shared" si="2"/>
        <v>0</v>
      </c>
      <c r="M132" t="s">
        <v>39</v>
      </c>
    </row>
    <row r="133" spans="1:14">
      <c r="A133" s="2">
        <v>132</v>
      </c>
      <c r="B133">
        <v>5</v>
      </c>
      <c r="L133">
        <f t="shared" si="2"/>
        <v>0</v>
      </c>
      <c r="M133" t="s">
        <v>41</v>
      </c>
    </row>
    <row r="134" spans="1:14">
      <c r="A134" s="2">
        <v>133</v>
      </c>
      <c r="B134">
        <v>27</v>
      </c>
      <c r="C134">
        <v>24</v>
      </c>
      <c r="J134">
        <v>1</v>
      </c>
      <c r="L134">
        <f t="shared" si="2"/>
        <v>1</v>
      </c>
      <c r="M134" t="s">
        <v>41</v>
      </c>
      <c r="N134">
        <v>3</v>
      </c>
    </row>
    <row r="135" spans="1:14">
      <c r="A135" s="2">
        <v>134</v>
      </c>
      <c r="B135">
        <v>1</v>
      </c>
      <c r="L135">
        <f t="shared" si="2"/>
        <v>0</v>
      </c>
      <c r="M135" t="s">
        <v>39</v>
      </c>
    </row>
    <row r="136" spans="1:14">
      <c r="A136" s="2">
        <v>135</v>
      </c>
      <c r="B136">
        <v>49</v>
      </c>
      <c r="L136">
        <f t="shared" si="2"/>
        <v>0</v>
      </c>
      <c r="M136" t="s">
        <v>39</v>
      </c>
    </row>
    <row r="137" spans="1:14">
      <c r="A137" s="2">
        <v>136</v>
      </c>
      <c r="B137">
        <v>102</v>
      </c>
      <c r="C137">
        <v>14</v>
      </c>
      <c r="E137">
        <v>3</v>
      </c>
      <c r="G137">
        <v>2</v>
      </c>
      <c r="J137">
        <v>3</v>
      </c>
      <c r="L137">
        <f t="shared" si="2"/>
        <v>8</v>
      </c>
      <c r="M137" t="s">
        <v>41</v>
      </c>
      <c r="N137">
        <v>6</v>
      </c>
    </row>
    <row r="138" spans="1:14">
      <c r="A138" s="2">
        <v>137</v>
      </c>
      <c r="B138">
        <v>0</v>
      </c>
      <c r="L138">
        <f t="shared" si="2"/>
        <v>0</v>
      </c>
      <c r="M138" t="s">
        <v>40</v>
      </c>
    </row>
    <row r="139" spans="1:14">
      <c r="A139" s="2">
        <v>138</v>
      </c>
      <c r="B139">
        <v>3</v>
      </c>
      <c r="L139">
        <f t="shared" si="2"/>
        <v>0</v>
      </c>
      <c r="M139" t="s">
        <v>39</v>
      </c>
    </row>
    <row r="140" spans="1:14">
      <c r="A140" s="2">
        <v>139</v>
      </c>
      <c r="B140">
        <v>9</v>
      </c>
      <c r="L140">
        <f t="shared" si="2"/>
        <v>0</v>
      </c>
      <c r="M140" t="s">
        <v>39</v>
      </c>
    </row>
    <row r="144" spans="1:14">
      <c r="B144">
        <f>SUM(B2:B140)</f>
        <v>3125</v>
      </c>
      <c r="L144">
        <f>SUM(L2:L140)</f>
        <v>158</v>
      </c>
    </row>
    <row r="145" spans="1:14">
      <c r="D145">
        <f>SUM(D2:D140)</f>
        <v>34</v>
      </c>
      <c r="E145">
        <f t="shared" ref="E145:K145" si="3">SUM(E2:E140)</f>
        <v>34</v>
      </c>
      <c r="F145">
        <f t="shared" si="3"/>
        <v>8</v>
      </c>
      <c r="G145">
        <f t="shared" si="3"/>
        <v>18</v>
      </c>
      <c r="H145">
        <f t="shared" si="3"/>
        <v>18</v>
      </c>
      <c r="I145">
        <f t="shared" si="3"/>
        <v>15</v>
      </c>
      <c r="J145">
        <f t="shared" si="3"/>
        <v>25</v>
      </c>
      <c r="K145">
        <f t="shared" si="3"/>
        <v>6</v>
      </c>
    </row>
    <row r="148" spans="1:14">
      <c r="A148" s="2" t="s">
        <v>35</v>
      </c>
      <c r="B148">
        <f>MEDIAN(B2:B140)</f>
        <v>10</v>
      </c>
      <c r="C148">
        <f>MEDIAN(C2:C140)</f>
        <v>14</v>
      </c>
      <c r="N148">
        <f>MEDIAN(N2:N140)</f>
        <v>3</v>
      </c>
    </row>
    <row r="149" spans="1:14">
      <c r="A149" s="2" t="s">
        <v>36</v>
      </c>
      <c r="B149">
        <f>AVERAGE(B2:B140)</f>
        <v>22.482014388489208</v>
      </c>
      <c r="C149">
        <f>AVERAGE(C2:C140)</f>
        <v>16</v>
      </c>
      <c r="N149">
        <f>AVERAGE(N2:N140)</f>
        <v>8.0377358490566042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109"/>
  <sheetViews>
    <sheetView workbookViewId="0">
      <selection activeCell="B109" sqref="B109"/>
    </sheetView>
  </sheetViews>
  <sheetFormatPr baseColWidth="10" defaultRowHeight="13"/>
  <cols>
    <col min="1" max="1" width="4.42578125" style="2" customWidth="1"/>
    <col min="2" max="2" width="5.140625" customWidth="1"/>
    <col min="3" max="3" width="3.140625" customWidth="1"/>
    <col min="4" max="11" width="2.7109375" customWidth="1"/>
  </cols>
  <sheetData>
    <row r="1" spans="1:18" s="2" customFormat="1" ht="170">
      <c r="A1" s="1" t="s">
        <v>17</v>
      </c>
      <c r="B1" s="1" t="s">
        <v>27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2" t="s">
        <v>34</v>
      </c>
      <c r="M1" s="1" t="s">
        <v>28</v>
      </c>
      <c r="N1" s="1" t="s">
        <v>29</v>
      </c>
      <c r="O1" s="2" t="s">
        <v>30</v>
      </c>
      <c r="P1" s="2" t="s">
        <v>31</v>
      </c>
      <c r="Q1" s="2" t="s">
        <v>32</v>
      </c>
      <c r="R1" s="2" t="s">
        <v>33</v>
      </c>
    </row>
    <row r="2" spans="1:18">
      <c r="A2" s="2">
        <v>8</v>
      </c>
      <c r="B2">
        <v>4</v>
      </c>
      <c r="L2">
        <f t="shared" ref="L2:L33" si="0">SUM(D2:K2)</f>
        <v>0</v>
      </c>
    </row>
    <row r="3" spans="1:18">
      <c r="A3" s="2">
        <v>57</v>
      </c>
      <c r="B3">
        <v>4</v>
      </c>
      <c r="L3">
        <f t="shared" si="0"/>
        <v>0</v>
      </c>
    </row>
    <row r="4" spans="1:18">
      <c r="A4" s="2">
        <v>61</v>
      </c>
      <c r="B4">
        <v>4</v>
      </c>
      <c r="C4">
        <v>1</v>
      </c>
      <c r="H4">
        <v>1</v>
      </c>
      <c r="L4">
        <f t="shared" si="0"/>
        <v>1</v>
      </c>
    </row>
    <row r="5" spans="1:18">
      <c r="A5" s="2">
        <v>81</v>
      </c>
      <c r="B5">
        <v>4</v>
      </c>
      <c r="L5">
        <f t="shared" si="0"/>
        <v>0</v>
      </c>
    </row>
    <row r="6" spans="1:18">
      <c r="A6" s="2">
        <v>87</v>
      </c>
      <c r="B6">
        <v>4</v>
      </c>
      <c r="L6">
        <f t="shared" si="0"/>
        <v>0</v>
      </c>
    </row>
    <row r="7" spans="1:18">
      <c r="A7" s="2">
        <v>97</v>
      </c>
      <c r="B7">
        <v>4</v>
      </c>
      <c r="L7">
        <f t="shared" si="0"/>
        <v>0</v>
      </c>
    </row>
    <row r="8" spans="1:18">
      <c r="A8" s="2">
        <v>120</v>
      </c>
      <c r="B8">
        <v>4</v>
      </c>
      <c r="L8">
        <f t="shared" si="0"/>
        <v>0</v>
      </c>
    </row>
    <row r="9" spans="1:18">
      <c r="A9" s="2">
        <v>125</v>
      </c>
      <c r="B9">
        <v>4</v>
      </c>
      <c r="L9">
        <f t="shared" si="0"/>
        <v>0</v>
      </c>
    </row>
    <row r="10" spans="1:18">
      <c r="A10" s="2">
        <v>38</v>
      </c>
      <c r="B10">
        <v>5</v>
      </c>
      <c r="L10">
        <f t="shared" si="0"/>
        <v>0</v>
      </c>
    </row>
    <row r="11" spans="1:18">
      <c r="A11" s="2">
        <v>44</v>
      </c>
      <c r="B11">
        <v>5</v>
      </c>
      <c r="L11">
        <f t="shared" si="0"/>
        <v>0</v>
      </c>
    </row>
    <row r="12" spans="1:18">
      <c r="A12" s="2">
        <v>54</v>
      </c>
      <c r="B12">
        <v>5</v>
      </c>
      <c r="C12">
        <v>3</v>
      </c>
      <c r="D12">
        <v>1</v>
      </c>
      <c r="L12">
        <f t="shared" si="0"/>
        <v>1</v>
      </c>
    </row>
    <row r="13" spans="1:18">
      <c r="A13" s="2">
        <v>55</v>
      </c>
      <c r="B13">
        <v>5</v>
      </c>
      <c r="L13">
        <f t="shared" si="0"/>
        <v>0</v>
      </c>
    </row>
    <row r="14" spans="1:18">
      <c r="A14" s="2">
        <v>69</v>
      </c>
      <c r="B14">
        <v>5</v>
      </c>
      <c r="L14">
        <f t="shared" si="0"/>
        <v>0</v>
      </c>
    </row>
    <row r="15" spans="1:18">
      <c r="A15" s="2">
        <v>103</v>
      </c>
      <c r="B15">
        <v>5</v>
      </c>
      <c r="L15">
        <f t="shared" si="0"/>
        <v>0</v>
      </c>
    </row>
    <row r="16" spans="1:18">
      <c r="A16" s="2">
        <v>110</v>
      </c>
      <c r="B16">
        <v>5</v>
      </c>
      <c r="L16">
        <f t="shared" si="0"/>
        <v>0</v>
      </c>
    </row>
    <row r="17" spans="1:12">
      <c r="A17" s="2">
        <v>132</v>
      </c>
      <c r="B17">
        <v>5</v>
      </c>
      <c r="L17">
        <f t="shared" si="0"/>
        <v>0</v>
      </c>
    </row>
    <row r="18" spans="1:12">
      <c r="A18" s="2">
        <v>68</v>
      </c>
      <c r="B18">
        <v>6</v>
      </c>
      <c r="L18">
        <f t="shared" si="0"/>
        <v>0</v>
      </c>
    </row>
    <row r="19" spans="1:12">
      <c r="A19" s="2">
        <v>72</v>
      </c>
      <c r="B19">
        <v>6</v>
      </c>
      <c r="L19">
        <f t="shared" si="0"/>
        <v>0</v>
      </c>
    </row>
    <row r="20" spans="1:12">
      <c r="A20" s="2">
        <v>77</v>
      </c>
      <c r="B20">
        <v>6</v>
      </c>
      <c r="L20">
        <f t="shared" si="0"/>
        <v>0</v>
      </c>
    </row>
    <row r="21" spans="1:12">
      <c r="A21" s="2">
        <v>112</v>
      </c>
      <c r="B21">
        <v>6</v>
      </c>
      <c r="L21">
        <f t="shared" si="0"/>
        <v>0</v>
      </c>
    </row>
    <row r="22" spans="1:12">
      <c r="A22" s="2">
        <v>2</v>
      </c>
      <c r="B22">
        <v>8</v>
      </c>
      <c r="L22">
        <f t="shared" si="0"/>
        <v>0</v>
      </c>
    </row>
    <row r="23" spans="1:12">
      <c r="A23" s="2">
        <v>94</v>
      </c>
      <c r="B23">
        <v>8</v>
      </c>
      <c r="L23">
        <f t="shared" si="0"/>
        <v>0</v>
      </c>
    </row>
    <row r="24" spans="1:12">
      <c r="A24" s="2">
        <v>129</v>
      </c>
      <c r="B24">
        <v>8</v>
      </c>
      <c r="C24">
        <v>7</v>
      </c>
      <c r="I24">
        <v>2</v>
      </c>
      <c r="L24">
        <f t="shared" si="0"/>
        <v>2</v>
      </c>
    </row>
    <row r="25" spans="1:12">
      <c r="A25" s="2">
        <v>70</v>
      </c>
      <c r="B25">
        <v>9</v>
      </c>
      <c r="C25">
        <v>9</v>
      </c>
      <c r="D25">
        <v>1</v>
      </c>
      <c r="L25">
        <f t="shared" si="0"/>
        <v>1</v>
      </c>
    </row>
    <row r="26" spans="1:12">
      <c r="A26" s="2">
        <v>76</v>
      </c>
      <c r="B26">
        <v>9</v>
      </c>
      <c r="L26">
        <f t="shared" si="0"/>
        <v>0</v>
      </c>
    </row>
    <row r="27" spans="1:12">
      <c r="A27" s="2">
        <v>83</v>
      </c>
      <c r="B27">
        <v>9</v>
      </c>
      <c r="C27">
        <v>9</v>
      </c>
      <c r="D27">
        <v>1</v>
      </c>
      <c r="L27">
        <f t="shared" si="0"/>
        <v>1</v>
      </c>
    </row>
    <row r="28" spans="1:12">
      <c r="A28" s="2">
        <v>118</v>
      </c>
      <c r="B28">
        <v>9</v>
      </c>
      <c r="L28">
        <f t="shared" si="0"/>
        <v>0</v>
      </c>
    </row>
    <row r="29" spans="1:12">
      <c r="A29" s="2">
        <v>139</v>
      </c>
      <c r="B29">
        <v>9</v>
      </c>
      <c r="L29">
        <f t="shared" si="0"/>
        <v>0</v>
      </c>
    </row>
    <row r="30" spans="1:12">
      <c r="A30" s="2">
        <v>6</v>
      </c>
      <c r="B30">
        <v>10</v>
      </c>
      <c r="C30">
        <v>3</v>
      </c>
      <c r="K30">
        <v>1</v>
      </c>
      <c r="L30">
        <f t="shared" si="0"/>
        <v>1</v>
      </c>
    </row>
    <row r="31" spans="1:12">
      <c r="A31" s="2">
        <v>14</v>
      </c>
      <c r="B31">
        <v>10</v>
      </c>
      <c r="C31">
        <v>1</v>
      </c>
      <c r="I31">
        <v>1</v>
      </c>
      <c r="J31">
        <v>1</v>
      </c>
      <c r="K31">
        <v>1</v>
      </c>
      <c r="L31">
        <f t="shared" si="0"/>
        <v>3</v>
      </c>
    </row>
    <row r="32" spans="1:12">
      <c r="A32" s="2">
        <v>36</v>
      </c>
      <c r="B32">
        <v>10</v>
      </c>
      <c r="L32">
        <f t="shared" si="0"/>
        <v>0</v>
      </c>
    </row>
    <row r="33" spans="1:12">
      <c r="A33" s="2">
        <v>39</v>
      </c>
      <c r="B33">
        <v>10</v>
      </c>
      <c r="C33">
        <v>9</v>
      </c>
      <c r="G33">
        <v>1</v>
      </c>
      <c r="H33">
        <v>1</v>
      </c>
      <c r="L33">
        <f t="shared" si="0"/>
        <v>2</v>
      </c>
    </row>
    <row r="34" spans="1:12">
      <c r="A34" s="2">
        <v>71</v>
      </c>
      <c r="B34">
        <v>10</v>
      </c>
      <c r="L34">
        <f t="shared" ref="L34:L65" si="1">SUM(D34:K34)</f>
        <v>0</v>
      </c>
    </row>
    <row r="35" spans="1:12">
      <c r="A35" s="2">
        <v>115</v>
      </c>
      <c r="B35">
        <v>11</v>
      </c>
      <c r="L35">
        <f t="shared" si="1"/>
        <v>0</v>
      </c>
    </row>
    <row r="36" spans="1:12">
      <c r="A36" s="2">
        <v>119</v>
      </c>
      <c r="B36">
        <v>11</v>
      </c>
      <c r="L36">
        <f t="shared" si="1"/>
        <v>0</v>
      </c>
    </row>
    <row r="37" spans="1:12">
      <c r="A37" s="2">
        <v>53</v>
      </c>
      <c r="B37">
        <v>12</v>
      </c>
      <c r="C37">
        <v>9</v>
      </c>
      <c r="F37">
        <v>1</v>
      </c>
      <c r="L37">
        <f t="shared" si="1"/>
        <v>1</v>
      </c>
    </row>
    <row r="38" spans="1:12">
      <c r="A38" s="2">
        <v>92</v>
      </c>
      <c r="B38">
        <v>12</v>
      </c>
      <c r="L38">
        <f t="shared" si="1"/>
        <v>0</v>
      </c>
    </row>
    <row r="39" spans="1:12">
      <c r="A39" s="2">
        <v>98</v>
      </c>
      <c r="B39">
        <v>12</v>
      </c>
      <c r="C39">
        <v>8</v>
      </c>
      <c r="J39">
        <v>1</v>
      </c>
      <c r="L39">
        <f t="shared" si="1"/>
        <v>1</v>
      </c>
    </row>
    <row r="40" spans="1:12">
      <c r="A40" s="2">
        <v>18</v>
      </c>
      <c r="B40">
        <v>13</v>
      </c>
      <c r="L40">
        <f t="shared" si="1"/>
        <v>0</v>
      </c>
    </row>
    <row r="41" spans="1:12">
      <c r="A41" s="2">
        <v>63</v>
      </c>
      <c r="B41">
        <v>13</v>
      </c>
      <c r="L41">
        <f t="shared" si="1"/>
        <v>0</v>
      </c>
    </row>
    <row r="42" spans="1:12">
      <c r="A42" s="2">
        <v>84</v>
      </c>
      <c r="B42">
        <v>13</v>
      </c>
      <c r="L42">
        <f t="shared" si="1"/>
        <v>0</v>
      </c>
    </row>
    <row r="43" spans="1:12">
      <c r="A43" s="2">
        <v>66</v>
      </c>
      <c r="B43">
        <v>14</v>
      </c>
      <c r="C43">
        <v>12</v>
      </c>
      <c r="E43">
        <v>1</v>
      </c>
      <c r="L43">
        <f t="shared" si="1"/>
        <v>1</v>
      </c>
    </row>
    <row r="44" spans="1:12">
      <c r="A44" s="2">
        <v>130</v>
      </c>
      <c r="B44">
        <v>14</v>
      </c>
      <c r="L44">
        <f t="shared" si="1"/>
        <v>0</v>
      </c>
    </row>
    <row r="45" spans="1:12">
      <c r="A45" s="2">
        <v>46</v>
      </c>
      <c r="B45">
        <v>15</v>
      </c>
      <c r="L45">
        <f t="shared" si="1"/>
        <v>0</v>
      </c>
    </row>
    <row r="46" spans="1:12">
      <c r="A46" s="2">
        <v>124</v>
      </c>
      <c r="B46">
        <v>15</v>
      </c>
      <c r="L46">
        <f t="shared" si="1"/>
        <v>0</v>
      </c>
    </row>
    <row r="47" spans="1:12">
      <c r="A47" s="2">
        <v>19</v>
      </c>
      <c r="B47">
        <v>16</v>
      </c>
      <c r="L47">
        <f t="shared" si="1"/>
        <v>0</v>
      </c>
    </row>
    <row r="48" spans="1:12">
      <c r="A48" s="2">
        <v>65</v>
      </c>
      <c r="B48">
        <v>16</v>
      </c>
      <c r="C48">
        <v>15</v>
      </c>
      <c r="E48">
        <v>1</v>
      </c>
      <c r="L48">
        <f t="shared" si="1"/>
        <v>1</v>
      </c>
    </row>
    <row r="49" spans="1:12">
      <c r="A49" s="2">
        <v>15</v>
      </c>
      <c r="B49">
        <v>17</v>
      </c>
      <c r="L49">
        <f t="shared" si="1"/>
        <v>0</v>
      </c>
    </row>
    <row r="50" spans="1:12">
      <c r="A50" s="2">
        <v>28</v>
      </c>
      <c r="B50">
        <v>18</v>
      </c>
      <c r="C50">
        <v>15</v>
      </c>
      <c r="G50">
        <v>1</v>
      </c>
      <c r="L50">
        <f t="shared" si="1"/>
        <v>1</v>
      </c>
    </row>
    <row r="51" spans="1:12">
      <c r="A51" s="2">
        <v>80</v>
      </c>
      <c r="B51">
        <v>19</v>
      </c>
      <c r="L51">
        <f t="shared" si="1"/>
        <v>0</v>
      </c>
    </row>
    <row r="52" spans="1:12">
      <c r="A52" s="2">
        <v>88</v>
      </c>
      <c r="B52">
        <v>19</v>
      </c>
      <c r="C52">
        <v>18</v>
      </c>
      <c r="D52">
        <v>1</v>
      </c>
      <c r="L52">
        <f t="shared" si="1"/>
        <v>1</v>
      </c>
    </row>
    <row r="53" spans="1:12">
      <c r="A53" s="2">
        <v>26</v>
      </c>
      <c r="B53">
        <v>20</v>
      </c>
      <c r="L53">
        <f t="shared" si="1"/>
        <v>0</v>
      </c>
    </row>
    <row r="54" spans="1:12">
      <c r="A54" s="2">
        <v>16</v>
      </c>
      <c r="B54">
        <v>21</v>
      </c>
      <c r="C54">
        <v>3</v>
      </c>
      <c r="D54">
        <v>1</v>
      </c>
      <c r="K54">
        <v>1</v>
      </c>
      <c r="L54">
        <f t="shared" si="1"/>
        <v>2</v>
      </c>
    </row>
    <row r="55" spans="1:12">
      <c r="A55" s="2">
        <v>62</v>
      </c>
      <c r="B55">
        <v>21</v>
      </c>
      <c r="L55">
        <f t="shared" si="1"/>
        <v>0</v>
      </c>
    </row>
    <row r="56" spans="1:12">
      <c r="A56" s="2">
        <v>34</v>
      </c>
      <c r="B56">
        <v>23</v>
      </c>
      <c r="C56">
        <v>22</v>
      </c>
      <c r="F56">
        <v>1</v>
      </c>
      <c r="I56">
        <v>1</v>
      </c>
      <c r="L56">
        <f t="shared" si="1"/>
        <v>2</v>
      </c>
    </row>
    <row r="57" spans="1:12">
      <c r="A57" s="2">
        <v>104</v>
      </c>
      <c r="B57">
        <v>23</v>
      </c>
      <c r="L57">
        <f t="shared" si="1"/>
        <v>0</v>
      </c>
    </row>
    <row r="58" spans="1:12">
      <c r="A58" s="2">
        <v>58</v>
      </c>
      <c r="B58">
        <v>24</v>
      </c>
      <c r="C58">
        <v>4</v>
      </c>
      <c r="H58">
        <v>1</v>
      </c>
      <c r="L58">
        <f t="shared" si="1"/>
        <v>1</v>
      </c>
    </row>
    <row r="59" spans="1:12">
      <c r="A59" s="2">
        <v>99</v>
      </c>
      <c r="B59">
        <v>25</v>
      </c>
      <c r="L59">
        <f t="shared" si="1"/>
        <v>0</v>
      </c>
    </row>
    <row r="60" spans="1:12">
      <c r="A60" s="2">
        <v>108</v>
      </c>
      <c r="B60">
        <v>25</v>
      </c>
      <c r="C60">
        <v>5</v>
      </c>
      <c r="D60">
        <v>1</v>
      </c>
      <c r="L60">
        <f t="shared" si="1"/>
        <v>1</v>
      </c>
    </row>
    <row r="61" spans="1:12">
      <c r="A61" s="2">
        <v>3</v>
      </c>
      <c r="B61">
        <v>26</v>
      </c>
      <c r="L61">
        <f t="shared" si="1"/>
        <v>0</v>
      </c>
    </row>
    <row r="62" spans="1:12">
      <c r="A62" s="2">
        <v>50</v>
      </c>
      <c r="B62">
        <v>26</v>
      </c>
      <c r="C62">
        <v>9</v>
      </c>
      <c r="J62">
        <v>1</v>
      </c>
      <c r="L62">
        <f t="shared" si="1"/>
        <v>1</v>
      </c>
    </row>
    <row r="63" spans="1:12">
      <c r="A63" s="2">
        <v>82</v>
      </c>
      <c r="B63">
        <v>26</v>
      </c>
      <c r="L63">
        <f t="shared" si="1"/>
        <v>0</v>
      </c>
    </row>
    <row r="64" spans="1:12">
      <c r="A64" s="2">
        <v>32</v>
      </c>
      <c r="B64">
        <v>27</v>
      </c>
      <c r="L64">
        <f t="shared" si="1"/>
        <v>0</v>
      </c>
    </row>
    <row r="65" spans="1:12">
      <c r="A65" s="2">
        <v>78</v>
      </c>
      <c r="B65">
        <v>27</v>
      </c>
      <c r="C65">
        <v>12</v>
      </c>
      <c r="D65">
        <v>1</v>
      </c>
      <c r="L65">
        <f t="shared" si="1"/>
        <v>1</v>
      </c>
    </row>
    <row r="66" spans="1:12">
      <c r="A66" s="2">
        <v>111</v>
      </c>
      <c r="B66">
        <v>27</v>
      </c>
      <c r="C66">
        <v>16</v>
      </c>
      <c r="H66">
        <v>1</v>
      </c>
      <c r="L66">
        <f t="shared" ref="L66:L97" si="2">SUM(D66:K66)</f>
        <v>1</v>
      </c>
    </row>
    <row r="67" spans="1:12">
      <c r="A67" s="2">
        <v>122</v>
      </c>
      <c r="B67">
        <v>27</v>
      </c>
      <c r="I67">
        <v>1</v>
      </c>
      <c r="J67">
        <v>1</v>
      </c>
      <c r="L67">
        <f t="shared" si="2"/>
        <v>2</v>
      </c>
    </row>
    <row r="68" spans="1:12">
      <c r="A68" s="2">
        <v>133</v>
      </c>
      <c r="B68">
        <v>27</v>
      </c>
      <c r="C68">
        <v>24</v>
      </c>
      <c r="J68">
        <v>1</v>
      </c>
      <c r="L68">
        <f t="shared" si="2"/>
        <v>1</v>
      </c>
    </row>
    <row r="69" spans="1:12">
      <c r="A69" s="2">
        <v>37</v>
      </c>
      <c r="B69">
        <v>30</v>
      </c>
      <c r="L69">
        <f t="shared" si="2"/>
        <v>0</v>
      </c>
    </row>
    <row r="70" spans="1:12">
      <c r="A70" s="2">
        <v>31</v>
      </c>
      <c r="B70">
        <v>31</v>
      </c>
      <c r="C70">
        <v>10</v>
      </c>
      <c r="F70">
        <v>1</v>
      </c>
      <c r="L70">
        <f t="shared" si="2"/>
        <v>1</v>
      </c>
    </row>
    <row r="71" spans="1:12">
      <c r="A71" s="2">
        <v>21</v>
      </c>
      <c r="B71">
        <v>33</v>
      </c>
      <c r="C71">
        <v>19</v>
      </c>
      <c r="D71">
        <v>1</v>
      </c>
      <c r="E71">
        <v>1</v>
      </c>
      <c r="L71">
        <f t="shared" si="2"/>
        <v>2</v>
      </c>
    </row>
    <row r="72" spans="1:12">
      <c r="A72" s="2">
        <v>33</v>
      </c>
      <c r="B72">
        <v>34</v>
      </c>
      <c r="C72">
        <v>10</v>
      </c>
      <c r="E72">
        <v>1</v>
      </c>
      <c r="L72">
        <f t="shared" si="2"/>
        <v>1</v>
      </c>
    </row>
    <row r="73" spans="1:12">
      <c r="A73" s="2">
        <v>40</v>
      </c>
      <c r="B73">
        <v>34</v>
      </c>
      <c r="C73">
        <v>1</v>
      </c>
      <c r="D73">
        <v>1</v>
      </c>
      <c r="I73">
        <v>1</v>
      </c>
      <c r="L73">
        <f t="shared" si="2"/>
        <v>2</v>
      </c>
    </row>
    <row r="74" spans="1:12">
      <c r="A74" s="2">
        <v>121</v>
      </c>
      <c r="B74">
        <v>34</v>
      </c>
      <c r="L74">
        <f t="shared" si="2"/>
        <v>0</v>
      </c>
    </row>
    <row r="75" spans="1:12">
      <c r="A75" s="2">
        <v>90</v>
      </c>
      <c r="B75">
        <v>36</v>
      </c>
      <c r="C75">
        <v>28</v>
      </c>
      <c r="D75">
        <v>1</v>
      </c>
      <c r="L75">
        <f t="shared" si="2"/>
        <v>1</v>
      </c>
    </row>
    <row r="76" spans="1:12">
      <c r="A76" s="2">
        <v>47</v>
      </c>
      <c r="B76">
        <v>39</v>
      </c>
      <c r="C76">
        <v>21</v>
      </c>
      <c r="D76">
        <v>1</v>
      </c>
      <c r="E76">
        <v>2</v>
      </c>
      <c r="G76">
        <v>1</v>
      </c>
      <c r="L76">
        <f t="shared" si="2"/>
        <v>4</v>
      </c>
    </row>
    <row r="77" spans="1:12">
      <c r="A77" s="2">
        <v>86</v>
      </c>
      <c r="B77">
        <v>40</v>
      </c>
      <c r="C77">
        <v>10</v>
      </c>
      <c r="D77">
        <v>1</v>
      </c>
      <c r="J77">
        <v>1</v>
      </c>
      <c r="L77">
        <f t="shared" si="2"/>
        <v>2</v>
      </c>
    </row>
    <row r="78" spans="1:12">
      <c r="A78" s="2">
        <v>89</v>
      </c>
      <c r="B78">
        <v>44</v>
      </c>
      <c r="C78">
        <v>5</v>
      </c>
      <c r="E78">
        <v>1</v>
      </c>
      <c r="L78">
        <f t="shared" si="2"/>
        <v>1</v>
      </c>
    </row>
    <row r="79" spans="1:12">
      <c r="A79" s="2">
        <v>29</v>
      </c>
      <c r="B79">
        <v>46</v>
      </c>
      <c r="C79">
        <v>19</v>
      </c>
      <c r="D79">
        <v>1</v>
      </c>
      <c r="G79">
        <v>1</v>
      </c>
      <c r="L79">
        <f t="shared" si="2"/>
        <v>2</v>
      </c>
    </row>
    <row r="80" spans="1:12">
      <c r="A80" s="2">
        <v>41</v>
      </c>
      <c r="B80">
        <v>48</v>
      </c>
      <c r="C80">
        <v>31</v>
      </c>
      <c r="D80">
        <v>1</v>
      </c>
      <c r="K80">
        <v>2</v>
      </c>
      <c r="L80">
        <f t="shared" si="2"/>
        <v>3</v>
      </c>
    </row>
    <row r="81" spans="1:12">
      <c r="A81" s="2">
        <v>1</v>
      </c>
      <c r="B81">
        <v>49</v>
      </c>
      <c r="C81">
        <v>44</v>
      </c>
      <c r="E81">
        <v>1</v>
      </c>
      <c r="L81">
        <f t="shared" si="2"/>
        <v>1</v>
      </c>
    </row>
    <row r="82" spans="1:12">
      <c r="A82" s="2">
        <v>135</v>
      </c>
      <c r="B82">
        <v>49</v>
      </c>
      <c r="L82">
        <f t="shared" si="2"/>
        <v>0</v>
      </c>
    </row>
    <row r="83" spans="1:12">
      <c r="A83" s="2">
        <v>20</v>
      </c>
      <c r="B83">
        <v>51</v>
      </c>
      <c r="C83">
        <v>25</v>
      </c>
      <c r="D83">
        <v>2</v>
      </c>
      <c r="F83">
        <v>1</v>
      </c>
      <c r="L83">
        <f t="shared" si="2"/>
        <v>3</v>
      </c>
    </row>
    <row r="84" spans="1:12">
      <c r="A84" s="2">
        <v>43</v>
      </c>
      <c r="B84">
        <v>52</v>
      </c>
      <c r="C84">
        <v>19</v>
      </c>
      <c r="D84">
        <v>1</v>
      </c>
      <c r="I84">
        <v>1</v>
      </c>
      <c r="J84">
        <v>1</v>
      </c>
      <c r="L84">
        <f t="shared" si="2"/>
        <v>3</v>
      </c>
    </row>
    <row r="85" spans="1:12">
      <c r="A85" s="2">
        <v>96</v>
      </c>
      <c r="B85">
        <v>53</v>
      </c>
      <c r="C85">
        <v>21</v>
      </c>
      <c r="J85">
        <v>2</v>
      </c>
      <c r="L85">
        <f t="shared" si="2"/>
        <v>2</v>
      </c>
    </row>
    <row r="86" spans="1:12">
      <c r="A86" s="2">
        <v>49</v>
      </c>
      <c r="B86">
        <v>56</v>
      </c>
      <c r="C86">
        <v>23</v>
      </c>
      <c r="D86">
        <v>1</v>
      </c>
      <c r="E86">
        <v>1</v>
      </c>
      <c r="J86">
        <v>1</v>
      </c>
      <c r="L86">
        <f t="shared" si="2"/>
        <v>3</v>
      </c>
    </row>
    <row r="87" spans="1:12">
      <c r="A87" s="2">
        <v>109</v>
      </c>
      <c r="B87">
        <v>57</v>
      </c>
      <c r="C87">
        <v>20</v>
      </c>
      <c r="J87">
        <v>2</v>
      </c>
      <c r="L87">
        <f t="shared" si="2"/>
        <v>2</v>
      </c>
    </row>
    <row r="88" spans="1:12">
      <c r="A88" s="2">
        <v>85</v>
      </c>
      <c r="B88">
        <v>58</v>
      </c>
      <c r="C88">
        <v>25</v>
      </c>
      <c r="E88">
        <v>1</v>
      </c>
      <c r="L88">
        <f t="shared" si="2"/>
        <v>1</v>
      </c>
    </row>
    <row r="89" spans="1:12">
      <c r="A89" s="2">
        <v>9</v>
      </c>
      <c r="B89">
        <v>66</v>
      </c>
      <c r="C89">
        <v>12</v>
      </c>
      <c r="D89">
        <v>1</v>
      </c>
      <c r="H89">
        <v>1</v>
      </c>
      <c r="L89">
        <f t="shared" si="2"/>
        <v>2</v>
      </c>
    </row>
    <row r="90" spans="1:12">
      <c r="A90" s="2">
        <v>75</v>
      </c>
      <c r="B90">
        <v>67</v>
      </c>
      <c r="C90">
        <v>12</v>
      </c>
      <c r="E90">
        <v>1</v>
      </c>
      <c r="F90">
        <v>2</v>
      </c>
      <c r="L90">
        <f t="shared" si="2"/>
        <v>3</v>
      </c>
    </row>
    <row r="91" spans="1:12">
      <c r="A91" s="2">
        <v>4</v>
      </c>
      <c r="B91">
        <v>68</v>
      </c>
      <c r="C91">
        <v>31</v>
      </c>
      <c r="D91">
        <v>1</v>
      </c>
      <c r="E91">
        <v>1</v>
      </c>
      <c r="J91">
        <v>1</v>
      </c>
      <c r="L91">
        <f t="shared" si="2"/>
        <v>3</v>
      </c>
    </row>
    <row r="92" spans="1:12">
      <c r="A92" s="2">
        <v>48</v>
      </c>
      <c r="B92">
        <v>68</v>
      </c>
      <c r="C92">
        <v>20</v>
      </c>
      <c r="D92">
        <v>1</v>
      </c>
      <c r="E92">
        <v>1</v>
      </c>
      <c r="J92">
        <v>2</v>
      </c>
      <c r="L92">
        <f t="shared" si="2"/>
        <v>4</v>
      </c>
    </row>
    <row r="93" spans="1:12">
      <c r="A93" s="2">
        <v>100</v>
      </c>
      <c r="B93">
        <v>70</v>
      </c>
      <c r="C93">
        <v>15</v>
      </c>
      <c r="D93">
        <v>4</v>
      </c>
      <c r="E93">
        <v>3</v>
      </c>
      <c r="I93">
        <v>1</v>
      </c>
      <c r="J93">
        <v>3</v>
      </c>
      <c r="K93">
        <v>1</v>
      </c>
      <c r="L93">
        <f t="shared" si="2"/>
        <v>12</v>
      </c>
    </row>
    <row r="94" spans="1:12">
      <c r="A94" s="2">
        <v>13</v>
      </c>
      <c r="B94">
        <v>71</v>
      </c>
      <c r="C94">
        <v>52</v>
      </c>
      <c r="D94">
        <v>1</v>
      </c>
      <c r="G94">
        <v>2</v>
      </c>
      <c r="L94">
        <f t="shared" si="2"/>
        <v>3</v>
      </c>
    </row>
    <row r="95" spans="1:12">
      <c r="A95" s="2">
        <v>105</v>
      </c>
      <c r="B95">
        <v>71</v>
      </c>
      <c r="C95">
        <v>11</v>
      </c>
      <c r="D95">
        <v>1</v>
      </c>
      <c r="E95">
        <v>7</v>
      </c>
      <c r="G95">
        <v>2</v>
      </c>
      <c r="H95">
        <v>2</v>
      </c>
      <c r="J95">
        <v>1</v>
      </c>
      <c r="L95">
        <f t="shared" si="2"/>
        <v>13</v>
      </c>
    </row>
    <row r="96" spans="1:12">
      <c r="A96" s="2">
        <v>24</v>
      </c>
      <c r="B96">
        <v>77</v>
      </c>
      <c r="C96">
        <v>43</v>
      </c>
      <c r="E96">
        <v>1</v>
      </c>
      <c r="F96">
        <v>1</v>
      </c>
      <c r="G96">
        <v>1</v>
      </c>
      <c r="H96">
        <v>3</v>
      </c>
      <c r="L96">
        <f t="shared" si="2"/>
        <v>6</v>
      </c>
    </row>
    <row r="97" spans="1:12">
      <c r="A97" s="2">
        <v>12</v>
      </c>
      <c r="B97">
        <v>80</v>
      </c>
      <c r="C97">
        <v>33</v>
      </c>
      <c r="D97">
        <v>1</v>
      </c>
      <c r="G97">
        <v>3</v>
      </c>
      <c r="H97">
        <v>1</v>
      </c>
      <c r="J97">
        <v>1</v>
      </c>
      <c r="L97">
        <f t="shared" si="2"/>
        <v>6</v>
      </c>
    </row>
    <row r="98" spans="1:12">
      <c r="A98" s="2">
        <v>136</v>
      </c>
      <c r="B98">
        <v>102</v>
      </c>
      <c r="C98">
        <v>14</v>
      </c>
      <c r="E98">
        <v>3</v>
      </c>
      <c r="G98">
        <v>2</v>
      </c>
      <c r="J98">
        <v>3</v>
      </c>
      <c r="L98">
        <f t="shared" ref="L98:L102" si="3">SUM(D98:K98)</f>
        <v>8</v>
      </c>
    </row>
    <row r="99" spans="1:12">
      <c r="A99" s="2">
        <v>127</v>
      </c>
      <c r="B99">
        <v>103</v>
      </c>
      <c r="C99">
        <v>61</v>
      </c>
      <c r="E99">
        <v>1</v>
      </c>
      <c r="J99">
        <v>1</v>
      </c>
      <c r="L99">
        <f t="shared" si="3"/>
        <v>2</v>
      </c>
    </row>
    <row r="100" spans="1:12">
      <c r="A100" s="2">
        <v>30</v>
      </c>
      <c r="B100">
        <v>139</v>
      </c>
      <c r="C100">
        <v>10</v>
      </c>
      <c r="D100">
        <v>2</v>
      </c>
      <c r="E100">
        <v>4</v>
      </c>
      <c r="F100">
        <v>1</v>
      </c>
      <c r="G100">
        <v>4</v>
      </c>
      <c r="H100">
        <v>5</v>
      </c>
      <c r="I100">
        <v>6</v>
      </c>
      <c r="L100">
        <f t="shared" si="3"/>
        <v>22</v>
      </c>
    </row>
    <row r="101" spans="1:12">
      <c r="A101" s="2">
        <v>51</v>
      </c>
      <c r="B101">
        <v>169</v>
      </c>
      <c r="C101">
        <v>24</v>
      </c>
      <c r="D101">
        <v>2</v>
      </c>
      <c r="L101">
        <f t="shared" si="3"/>
        <v>2</v>
      </c>
    </row>
    <row r="102" spans="1:12">
      <c r="A102" s="2">
        <v>113</v>
      </c>
      <c r="B102">
        <v>175</v>
      </c>
      <c r="C102">
        <v>14</v>
      </c>
      <c r="D102">
        <v>3</v>
      </c>
      <c r="E102">
        <v>3</v>
      </c>
      <c r="H102">
        <v>1</v>
      </c>
      <c r="I102">
        <v>1</v>
      </c>
      <c r="J102">
        <v>2</v>
      </c>
      <c r="L102">
        <f t="shared" si="3"/>
        <v>10</v>
      </c>
    </row>
    <row r="106" spans="1:12">
      <c r="B106">
        <f>SUM(B2:B102)</f>
        <v>3070</v>
      </c>
      <c r="C106">
        <f>AVERAGE(C2:C102)</f>
        <v>16.924528301886792</v>
      </c>
      <c r="L106">
        <f>SUM(L2:L102)</f>
        <v>160</v>
      </c>
    </row>
    <row r="109" spans="1:12">
      <c r="B109">
        <f>AVERAGE(B2:B102)</f>
        <v>30.396039603960396</v>
      </c>
    </row>
  </sheetData>
  <sortState ref="A2:XFD140">
    <sortCondition ref="B3:B140"/>
  </sortState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140"/>
  <sheetViews>
    <sheetView workbookViewId="0">
      <selection sqref="A1:A1048576"/>
    </sheetView>
  </sheetViews>
  <sheetFormatPr baseColWidth="10" defaultRowHeight="13"/>
  <sheetData>
    <row r="1" spans="1:2" ht="84" customHeight="1">
      <c r="A1" s="3" t="s">
        <v>37</v>
      </c>
      <c r="B1" s="3" t="s">
        <v>18</v>
      </c>
    </row>
    <row r="2" spans="1:2">
      <c r="A2">
        <v>0</v>
      </c>
    </row>
    <row r="3" spans="1:2">
      <c r="A3">
        <v>0</v>
      </c>
    </row>
    <row r="4" spans="1:2">
      <c r="A4">
        <v>0</v>
      </c>
    </row>
    <row r="5" spans="1:2">
      <c r="A5">
        <v>0</v>
      </c>
    </row>
    <row r="6" spans="1:2">
      <c r="A6">
        <v>0</v>
      </c>
    </row>
    <row r="7" spans="1:2">
      <c r="A7">
        <v>0</v>
      </c>
    </row>
    <row r="8" spans="1:2">
      <c r="A8">
        <v>0</v>
      </c>
    </row>
    <row r="9" spans="1:2">
      <c r="A9">
        <v>0</v>
      </c>
    </row>
    <row r="10" spans="1:2">
      <c r="A10">
        <v>0</v>
      </c>
    </row>
    <row r="11" spans="1:2">
      <c r="A11">
        <v>0</v>
      </c>
    </row>
    <row r="12" spans="1:2">
      <c r="A12">
        <v>0</v>
      </c>
    </row>
    <row r="13" spans="1:2">
      <c r="A13">
        <v>0</v>
      </c>
    </row>
    <row r="14" spans="1:2">
      <c r="A14">
        <v>0</v>
      </c>
    </row>
    <row r="15" spans="1:2">
      <c r="A15">
        <v>0</v>
      </c>
    </row>
    <row r="16" spans="1:2">
      <c r="A16">
        <v>0</v>
      </c>
    </row>
    <row r="17" spans="1:2">
      <c r="A17">
        <v>1</v>
      </c>
    </row>
    <row r="18" spans="1:2">
      <c r="A18">
        <v>1</v>
      </c>
    </row>
    <row r="19" spans="1:2">
      <c r="A19">
        <v>1</v>
      </c>
    </row>
    <row r="20" spans="1:2">
      <c r="A20">
        <v>1</v>
      </c>
    </row>
    <row r="21" spans="1:2">
      <c r="A21">
        <v>2</v>
      </c>
    </row>
    <row r="22" spans="1:2">
      <c r="A22">
        <v>2</v>
      </c>
      <c r="B22">
        <v>1</v>
      </c>
    </row>
    <row r="23" spans="1:2">
      <c r="A23">
        <v>2</v>
      </c>
    </row>
    <row r="24" spans="1:2">
      <c r="A24">
        <v>2</v>
      </c>
    </row>
    <row r="25" spans="1:2">
      <c r="A25">
        <v>2</v>
      </c>
    </row>
    <row r="26" spans="1:2">
      <c r="A26">
        <v>2</v>
      </c>
    </row>
    <row r="27" spans="1:2">
      <c r="A27">
        <v>3</v>
      </c>
    </row>
    <row r="28" spans="1:2">
      <c r="A28">
        <v>3</v>
      </c>
    </row>
    <row r="29" spans="1:2">
      <c r="A29">
        <v>3</v>
      </c>
    </row>
    <row r="30" spans="1:2">
      <c r="A30">
        <v>3</v>
      </c>
    </row>
    <row r="31" spans="1:2">
      <c r="A31">
        <v>3</v>
      </c>
    </row>
    <row r="32" spans="1:2">
      <c r="A32">
        <v>3</v>
      </c>
    </row>
    <row r="33" spans="1:2">
      <c r="A33">
        <v>3</v>
      </c>
    </row>
    <row r="34" spans="1:2">
      <c r="A34">
        <v>3</v>
      </c>
    </row>
    <row r="35" spans="1:2">
      <c r="A35">
        <v>3</v>
      </c>
    </row>
    <row r="36" spans="1:2">
      <c r="A36">
        <v>3</v>
      </c>
    </row>
    <row r="37" spans="1:2">
      <c r="A37">
        <v>3</v>
      </c>
      <c r="B37">
        <v>3</v>
      </c>
    </row>
    <row r="38" spans="1:2">
      <c r="A38">
        <v>3</v>
      </c>
    </row>
    <row r="39" spans="1:2">
      <c r="A39">
        <v>3</v>
      </c>
    </row>
    <row r="40" spans="1:2">
      <c r="A40">
        <v>4</v>
      </c>
    </row>
    <row r="41" spans="1:2">
      <c r="A41">
        <v>4</v>
      </c>
    </row>
    <row r="42" spans="1:2">
      <c r="A42">
        <v>4</v>
      </c>
      <c r="B42">
        <v>1</v>
      </c>
    </row>
    <row r="43" spans="1:2">
      <c r="A43">
        <v>4</v>
      </c>
    </row>
    <row r="44" spans="1:2">
      <c r="A44">
        <v>4</v>
      </c>
    </row>
    <row r="45" spans="1:2">
      <c r="A45">
        <v>4</v>
      </c>
    </row>
    <row r="46" spans="1:2">
      <c r="A46">
        <v>4</v>
      </c>
    </row>
    <row r="47" spans="1:2">
      <c r="A47">
        <v>4</v>
      </c>
    </row>
    <row r="48" spans="1:2">
      <c r="A48">
        <v>5</v>
      </c>
    </row>
    <row r="49" spans="1:2">
      <c r="A49">
        <v>5</v>
      </c>
    </row>
    <row r="50" spans="1:2">
      <c r="A50">
        <v>5</v>
      </c>
      <c r="B50">
        <v>3</v>
      </c>
    </row>
    <row r="51" spans="1:2">
      <c r="A51">
        <v>5</v>
      </c>
    </row>
    <row r="52" spans="1:2">
      <c r="A52">
        <v>5</v>
      </c>
    </row>
    <row r="53" spans="1:2">
      <c r="A53">
        <v>5</v>
      </c>
    </row>
    <row r="54" spans="1:2">
      <c r="A54">
        <v>5</v>
      </c>
    </row>
    <row r="55" spans="1:2">
      <c r="A55">
        <v>5</v>
      </c>
    </row>
    <row r="56" spans="1:2">
      <c r="A56">
        <v>6</v>
      </c>
    </row>
    <row r="57" spans="1:2">
      <c r="A57">
        <v>6</v>
      </c>
    </row>
    <row r="58" spans="1:2">
      <c r="A58">
        <v>6</v>
      </c>
    </row>
    <row r="59" spans="1:2">
      <c r="A59">
        <v>6</v>
      </c>
    </row>
    <row r="60" spans="1:2">
      <c r="A60">
        <v>8</v>
      </c>
    </row>
    <row r="61" spans="1:2">
      <c r="A61">
        <v>8</v>
      </c>
    </row>
    <row r="62" spans="1:2">
      <c r="A62">
        <v>8</v>
      </c>
      <c r="B62">
        <v>7</v>
      </c>
    </row>
    <row r="63" spans="1:2">
      <c r="A63">
        <v>9</v>
      </c>
      <c r="B63">
        <v>9</v>
      </c>
    </row>
    <row r="64" spans="1:2">
      <c r="A64">
        <v>9</v>
      </c>
    </row>
    <row r="65" spans="1:2">
      <c r="A65">
        <v>9</v>
      </c>
      <c r="B65">
        <v>9</v>
      </c>
    </row>
    <row r="66" spans="1:2">
      <c r="A66">
        <v>9</v>
      </c>
    </row>
    <row r="67" spans="1:2">
      <c r="A67">
        <v>9</v>
      </c>
    </row>
    <row r="68" spans="1:2">
      <c r="A68">
        <v>10</v>
      </c>
      <c r="B68">
        <v>3</v>
      </c>
    </row>
    <row r="69" spans="1:2">
      <c r="A69">
        <v>10</v>
      </c>
      <c r="B69">
        <v>1</v>
      </c>
    </row>
    <row r="70" spans="1:2">
      <c r="A70">
        <v>10</v>
      </c>
    </row>
    <row r="71" spans="1:2">
      <c r="A71">
        <v>10</v>
      </c>
      <c r="B71">
        <v>9</v>
      </c>
    </row>
    <row r="72" spans="1:2">
      <c r="A72">
        <v>10</v>
      </c>
    </row>
    <row r="73" spans="1:2">
      <c r="A73">
        <v>11</v>
      </c>
    </row>
    <row r="74" spans="1:2">
      <c r="A74">
        <v>11</v>
      </c>
    </row>
    <row r="75" spans="1:2">
      <c r="A75">
        <v>12</v>
      </c>
      <c r="B75">
        <v>9</v>
      </c>
    </row>
    <row r="76" spans="1:2">
      <c r="A76">
        <v>12</v>
      </c>
    </row>
    <row r="77" spans="1:2">
      <c r="A77">
        <v>12</v>
      </c>
      <c r="B77">
        <v>8</v>
      </c>
    </row>
    <row r="78" spans="1:2">
      <c r="A78">
        <v>13</v>
      </c>
    </row>
    <row r="79" spans="1:2">
      <c r="A79">
        <v>13</v>
      </c>
    </row>
    <row r="80" spans="1:2">
      <c r="A80">
        <v>13</v>
      </c>
    </row>
    <row r="81" spans="1:2">
      <c r="A81">
        <v>14</v>
      </c>
      <c r="B81">
        <v>12</v>
      </c>
    </row>
    <row r="82" spans="1:2">
      <c r="A82">
        <v>14</v>
      </c>
    </row>
    <row r="83" spans="1:2">
      <c r="A83">
        <v>15</v>
      </c>
    </row>
    <row r="84" spans="1:2">
      <c r="A84">
        <v>15</v>
      </c>
    </row>
    <row r="85" spans="1:2">
      <c r="A85">
        <v>16</v>
      </c>
    </row>
    <row r="86" spans="1:2">
      <c r="A86">
        <v>16</v>
      </c>
      <c r="B86">
        <v>15</v>
      </c>
    </row>
    <row r="87" spans="1:2">
      <c r="A87">
        <v>17</v>
      </c>
    </row>
    <row r="88" spans="1:2">
      <c r="A88">
        <v>18</v>
      </c>
      <c r="B88">
        <v>15</v>
      </c>
    </row>
    <row r="89" spans="1:2">
      <c r="A89">
        <v>19</v>
      </c>
    </row>
    <row r="90" spans="1:2">
      <c r="A90">
        <v>19</v>
      </c>
      <c r="B90">
        <v>18</v>
      </c>
    </row>
    <row r="91" spans="1:2">
      <c r="A91">
        <v>20</v>
      </c>
    </row>
    <row r="92" spans="1:2">
      <c r="A92">
        <v>21</v>
      </c>
      <c r="B92">
        <v>3</v>
      </c>
    </row>
    <row r="93" spans="1:2">
      <c r="A93">
        <v>21</v>
      </c>
    </row>
    <row r="94" spans="1:2">
      <c r="A94">
        <v>23</v>
      </c>
      <c r="B94">
        <v>22</v>
      </c>
    </row>
    <row r="95" spans="1:2">
      <c r="A95">
        <v>23</v>
      </c>
    </row>
    <row r="96" spans="1:2">
      <c r="A96">
        <v>24</v>
      </c>
      <c r="B96">
        <v>4</v>
      </c>
    </row>
    <row r="97" spans="1:2">
      <c r="A97">
        <v>25</v>
      </c>
    </row>
    <row r="98" spans="1:2">
      <c r="A98">
        <v>25</v>
      </c>
      <c r="B98">
        <v>5</v>
      </c>
    </row>
    <row r="99" spans="1:2">
      <c r="A99">
        <v>26</v>
      </c>
    </row>
    <row r="100" spans="1:2">
      <c r="A100">
        <v>26</v>
      </c>
      <c r="B100">
        <v>9</v>
      </c>
    </row>
    <row r="101" spans="1:2">
      <c r="A101">
        <v>26</v>
      </c>
    </row>
    <row r="102" spans="1:2">
      <c r="A102">
        <v>27</v>
      </c>
    </row>
    <row r="103" spans="1:2">
      <c r="A103">
        <v>27</v>
      </c>
      <c r="B103">
        <v>12</v>
      </c>
    </row>
    <row r="104" spans="1:2">
      <c r="A104">
        <v>27</v>
      </c>
      <c r="B104">
        <v>16</v>
      </c>
    </row>
    <row r="105" spans="1:2">
      <c r="A105">
        <v>27</v>
      </c>
    </row>
    <row r="106" spans="1:2">
      <c r="A106">
        <v>27</v>
      </c>
      <c r="B106">
        <v>24</v>
      </c>
    </row>
    <row r="107" spans="1:2">
      <c r="A107">
        <v>30</v>
      </c>
    </row>
    <row r="108" spans="1:2">
      <c r="A108">
        <v>31</v>
      </c>
      <c r="B108">
        <v>10</v>
      </c>
    </row>
    <row r="109" spans="1:2">
      <c r="A109">
        <v>33</v>
      </c>
      <c r="B109">
        <v>19</v>
      </c>
    </row>
    <row r="110" spans="1:2">
      <c r="A110">
        <v>34</v>
      </c>
      <c r="B110">
        <v>10</v>
      </c>
    </row>
    <row r="111" spans="1:2">
      <c r="A111">
        <v>34</v>
      </c>
      <c r="B111">
        <v>1</v>
      </c>
    </row>
    <row r="112" spans="1:2">
      <c r="A112">
        <v>34</v>
      </c>
    </row>
    <row r="113" spans="1:2">
      <c r="A113">
        <v>36</v>
      </c>
      <c r="B113">
        <v>28</v>
      </c>
    </row>
    <row r="114" spans="1:2">
      <c r="A114">
        <v>39</v>
      </c>
      <c r="B114">
        <v>21</v>
      </c>
    </row>
    <row r="115" spans="1:2">
      <c r="A115">
        <v>40</v>
      </c>
      <c r="B115">
        <v>10</v>
      </c>
    </row>
    <row r="116" spans="1:2">
      <c r="A116">
        <v>44</v>
      </c>
      <c r="B116">
        <v>5</v>
      </c>
    </row>
    <row r="117" spans="1:2">
      <c r="A117">
        <v>46</v>
      </c>
      <c r="B117">
        <v>19</v>
      </c>
    </row>
    <row r="118" spans="1:2">
      <c r="A118">
        <v>48</v>
      </c>
      <c r="B118">
        <v>31</v>
      </c>
    </row>
    <row r="119" spans="1:2">
      <c r="A119">
        <v>49</v>
      </c>
      <c r="B119">
        <v>44</v>
      </c>
    </row>
    <row r="120" spans="1:2">
      <c r="A120">
        <v>49</v>
      </c>
    </row>
    <row r="121" spans="1:2">
      <c r="A121">
        <v>51</v>
      </c>
      <c r="B121">
        <v>25</v>
      </c>
    </row>
    <row r="122" spans="1:2">
      <c r="A122">
        <v>52</v>
      </c>
      <c r="B122">
        <v>19</v>
      </c>
    </row>
    <row r="123" spans="1:2">
      <c r="A123">
        <v>53</v>
      </c>
      <c r="B123">
        <v>21</v>
      </c>
    </row>
    <row r="124" spans="1:2">
      <c r="A124">
        <v>56</v>
      </c>
      <c r="B124">
        <v>23</v>
      </c>
    </row>
    <row r="125" spans="1:2">
      <c r="A125">
        <v>57</v>
      </c>
      <c r="B125">
        <v>20</v>
      </c>
    </row>
    <row r="126" spans="1:2">
      <c r="A126">
        <v>58</v>
      </c>
      <c r="B126">
        <v>25</v>
      </c>
    </row>
    <row r="127" spans="1:2">
      <c r="A127">
        <v>66</v>
      </c>
      <c r="B127">
        <v>12</v>
      </c>
    </row>
    <row r="128" spans="1:2">
      <c r="A128">
        <v>67</v>
      </c>
      <c r="B128">
        <v>12</v>
      </c>
    </row>
    <row r="129" spans="1:2">
      <c r="A129">
        <v>68</v>
      </c>
      <c r="B129">
        <v>31</v>
      </c>
    </row>
    <row r="130" spans="1:2">
      <c r="A130">
        <v>68</v>
      </c>
      <c r="B130">
        <v>20</v>
      </c>
    </row>
    <row r="131" spans="1:2">
      <c r="A131">
        <v>70</v>
      </c>
      <c r="B131">
        <v>15</v>
      </c>
    </row>
    <row r="132" spans="1:2">
      <c r="A132">
        <v>71</v>
      </c>
      <c r="B132">
        <v>52</v>
      </c>
    </row>
    <row r="133" spans="1:2">
      <c r="A133">
        <v>71</v>
      </c>
      <c r="B133">
        <v>11</v>
      </c>
    </row>
    <row r="134" spans="1:2">
      <c r="A134">
        <v>77</v>
      </c>
      <c r="B134">
        <v>43</v>
      </c>
    </row>
    <row r="135" spans="1:2">
      <c r="A135">
        <v>80</v>
      </c>
      <c r="B135">
        <v>33</v>
      </c>
    </row>
    <row r="136" spans="1:2">
      <c r="A136">
        <v>102</v>
      </c>
      <c r="B136">
        <v>14</v>
      </c>
    </row>
    <row r="137" spans="1:2">
      <c r="A137">
        <v>103</v>
      </c>
      <c r="B137">
        <v>61</v>
      </c>
    </row>
    <row r="138" spans="1:2">
      <c r="A138">
        <v>139</v>
      </c>
      <c r="B138">
        <v>10</v>
      </c>
    </row>
    <row r="139" spans="1:2">
      <c r="A139">
        <v>169</v>
      </c>
      <c r="B139">
        <v>24</v>
      </c>
    </row>
    <row r="140" spans="1:2">
      <c r="A140">
        <v>175</v>
      </c>
      <c r="B140">
        <v>14</v>
      </c>
    </row>
  </sheetData>
  <sortState ref="A2:B1048576">
    <sortCondition ref="A3:A1048576"/>
  </sortState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140"/>
  <sheetViews>
    <sheetView topLeftCell="A2" workbookViewId="0">
      <selection activeCell="B77" sqref="B77"/>
    </sheetView>
  </sheetViews>
  <sheetFormatPr baseColWidth="10" defaultRowHeight="13"/>
  <sheetData>
    <row r="1" spans="1:2" ht="95" customHeight="1">
      <c r="A1" s="3" t="s">
        <v>18</v>
      </c>
      <c r="B1" s="3" t="s">
        <v>37</v>
      </c>
    </row>
    <row r="2" spans="1:2">
      <c r="B2">
        <v>0</v>
      </c>
    </row>
    <row r="3" spans="1:2">
      <c r="B3">
        <v>0</v>
      </c>
    </row>
    <row r="4" spans="1:2">
      <c r="B4">
        <v>0</v>
      </c>
    </row>
    <row r="5" spans="1:2">
      <c r="B5">
        <v>0</v>
      </c>
    </row>
    <row r="6" spans="1:2">
      <c r="B6">
        <v>0</v>
      </c>
    </row>
    <row r="7" spans="1:2">
      <c r="B7">
        <v>0</v>
      </c>
    </row>
    <row r="8" spans="1:2">
      <c r="B8">
        <v>0</v>
      </c>
    </row>
    <row r="9" spans="1:2">
      <c r="B9">
        <v>0</v>
      </c>
    </row>
    <row r="10" spans="1:2">
      <c r="B10">
        <v>0</v>
      </c>
    </row>
    <row r="11" spans="1:2">
      <c r="B11">
        <v>0</v>
      </c>
    </row>
    <row r="12" spans="1:2">
      <c r="B12">
        <v>0</v>
      </c>
    </row>
    <row r="13" spans="1:2">
      <c r="B13">
        <v>0</v>
      </c>
    </row>
    <row r="14" spans="1:2">
      <c r="B14">
        <v>0</v>
      </c>
    </row>
    <row r="15" spans="1:2">
      <c r="B15">
        <v>0</v>
      </c>
    </row>
    <row r="16" spans="1:2">
      <c r="B16">
        <v>0</v>
      </c>
    </row>
    <row r="17" spans="2:2">
      <c r="B17">
        <v>1</v>
      </c>
    </row>
    <row r="18" spans="2:2">
      <c r="B18">
        <v>1</v>
      </c>
    </row>
    <row r="19" spans="2:2">
      <c r="B19">
        <v>1</v>
      </c>
    </row>
    <row r="20" spans="2:2">
      <c r="B20">
        <v>1</v>
      </c>
    </row>
    <row r="21" spans="2:2">
      <c r="B21">
        <v>2</v>
      </c>
    </row>
    <row r="22" spans="2:2">
      <c r="B22">
        <v>2</v>
      </c>
    </row>
    <row r="23" spans="2:2">
      <c r="B23">
        <v>2</v>
      </c>
    </row>
    <row r="24" spans="2:2">
      <c r="B24">
        <v>2</v>
      </c>
    </row>
    <row r="25" spans="2:2">
      <c r="B25">
        <v>2</v>
      </c>
    </row>
    <row r="26" spans="2:2">
      <c r="B26">
        <v>3</v>
      </c>
    </row>
    <row r="27" spans="2:2">
      <c r="B27">
        <v>3</v>
      </c>
    </row>
    <row r="28" spans="2:2">
      <c r="B28">
        <v>3</v>
      </c>
    </row>
    <row r="29" spans="2:2">
      <c r="B29">
        <v>3</v>
      </c>
    </row>
    <row r="30" spans="2:2">
      <c r="B30">
        <v>3</v>
      </c>
    </row>
    <row r="31" spans="2:2">
      <c r="B31">
        <v>3</v>
      </c>
    </row>
    <row r="32" spans="2:2">
      <c r="B32">
        <v>3</v>
      </c>
    </row>
    <row r="33" spans="2:2">
      <c r="B33">
        <v>3</v>
      </c>
    </row>
    <row r="34" spans="2:2">
      <c r="B34">
        <v>3</v>
      </c>
    </row>
    <row r="35" spans="2:2">
      <c r="B35">
        <v>3</v>
      </c>
    </row>
    <row r="36" spans="2:2">
      <c r="B36">
        <v>3</v>
      </c>
    </row>
    <row r="37" spans="2:2">
      <c r="B37">
        <v>3</v>
      </c>
    </row>
    <row r="38" spans="2:2">
      <c r="B38">
        <v>4</v>
      </c>
    </row>
    <row r="39" spans="2:2">
      <c r="B39">
        <v>4</v>
      </c>
    </row>
    <row r="40" spans="2:2">
      <c r="B40">
        <v>4</v>
      </c>
    </row>
    <row r="41" spans="2:2">
      <c r="B41">
        <v>4</v>
      </c>
    </row>
    <row r="42" spans="2:2">
      <c r="B42">
        <v>4</v>
      </c>
    </row>
    <row r="43" spans="2:2">
      <c r="B43">
        <v>4</v>
      </c>
    </row>
    <row r="44" spans="2:2">
      <c r="B44">
        <v>4</v>
      </c>
    </row>
    <row r="45" spans="2:2">
      <c r="B45">
        <v>5</v>
      </c>
    </row>
    <row r="46" spans="2:2">
      <c r="B46">
        <v>5</v>
      </c>
    </row>
    <row r="47" spans="2:2">
      <c r="B47">
        <v>5</v>
      </c>
    </row>
    <row r="48" spans="2:2">
      <c r="B48">
        <v>5</v>
      </c>
    </row>
    <row r="49" spans="2:2">
      <c r="B49">
        <v>5</v>
      </c>
    </row>
    <row r="50" spans="2:2">
      <c r="B50">
        <v>5</v>
      </c>
    </row>
    <row r="51" spans="2:2">
      <c r="B51">
        <v>5</v>
      </c>
    </row>
    <row r="52" spans="2:2">
      <c r="B52">
        <v>6</v>
      </c>
    </row>
    <row r="53" spans="2:2">
      <c r="B53">
        <v>6</v>
      </c>
    </row>
    <row r="54" spans="2:2">
      <c r="B54">
        <v>6</v>
      </c>
    </row>
    <row r="55" spans="2:2">
      <c r="B55">
        <v>6</v>
      </c>
    </row>
    <row r="56" spans="2:2">
      <c r="B56">
        <v>8</v>
      </c>
    </row>
    <row r="57" spans="2:2">
      <c r="B57">
        <v>8</v>
      </c>
    </row>
    <row r="58" spans="2:2">
      <c r="B58">
        <v>9</v>
      </c>
    </row>
    <row r="59" spans="2:2">
      <c r="B59">
        <v>9</v>
      </c>
    </row>
    <row r="60" spans="2:2">
      <c r="B60">
        <v>9</v>
      </c>
    </row>
    <row r="61" spans="2:2">
      <c r="B61">
        <v>10</v>
      </c>
    </row>
    <row r="62" spans="2:2">
      <c r="B62">
        <v>10</v>
      </c>
    </row>
    <row r="63" spans="2:2">
      <c r="B63">
        <v>11</v>
      </c>
    </row>
    <row r="64" spans="2:2">
      <c r="B64">
        <v>11</v>
      </c>
    </row>
    <row r="65" spans="2:2">
      <c r="B65">
        <v>12</v>
      </c>
    </row>
    <row r="66" spans="2:2">
      <c r="B66">
        <v>13</v>
      </c>
    </row>
    <row r="67" spans="2:2">
      <c r="B67">
        <v>13</v>
      </c>
    </row>
    <row r="68" spans="2:2">
      <c r="B68">
        <v>13</v>
      </c>
    </row>
    <row r="69" spans="2:2">
      <c r="B69">
        <v>14</v>
      </c>
    </row>
    <row r="70" spans="2:2">
      <c r="B70">
        <v>15</v>
      </c>
    </row>
    <row r="71" spans="2:2">
      <c r="B71">
        <v>15</v>
      </c>
    </row>
    <row r="72" spans="2:2">
      <c r="B72">
        <v>16</v>
      </c>
    </row>
    <row r="73" spans="2:2">
      <c r="B73">
        <v>17</v>
      </c>
    </row>
    <row r="74" spans="2:2">
      <c r="B74">
        <v>19</v>
      </c>
    </row>
    <row r="75" spans="2:2">
      <c r="B75">
        <v>20</v>
      </c>
    </row>
    <row r="76" spans="2:2">
      <c r="B76">
        <v>21</v>
      </c>
    </row>
    <row r="77" spans="2:2">
      <c r="B77">
        <v>23</v>
      </c>
    </row>
    <row r="78" spans="2:2">
      <c r="B78">
        <v>25</v>
      </c>
    </row>
    <row r="79" spans="2:2">
      <c r="B79">
        <v>26</v>
      </c>
    </row>
    <row r="80" spans="2:2">
      <c r="B80">
        <v>26</v>
      </c>
    </row>
    <row r="81" spans="1:2">
      <c r="B81">
        <v>27</v>
      </c>
    </row>
    <row r="82" spans="1:2">
      <c r="B82">
        <v>27</v>
      </c>
    </row>
    <row r="83" spans="1:2">
      <c r="B83">
        <v>30</v>
      </c>
    </row>
    <row r="84" spans="1:2">
      <c r="B84">
        <v>34</v>
      </c>
    </row>
    <row r="85" spans="1:2">
      <c r="B85">
        <v>49</v>
      </c>
    </row>
    <row r="86" spans="1:2">
      <c r="A86">
        <v>1</v>
      </c>
      <c r="B86">
        <v>2</v>
      </c>
    </row>
    <row r="87" spans="1:2">
      <c r="A87">
        <v>1</v>
      </c>
      <c r="B87">
        <v>4</v>
      </c>
    </row>
    <row r="88" spans="1:2">
      <c r="A88">
        <v>1</v>
      </c>
      <c r="B88">
        <v>10</v>
      </c>
    </row>
    <row r="89" spans="1:2">
      <c r="A89">
        <v>1</v>
      </c>
      <c r="B89">
        <v>34</v>
      </c>
    </row>
    <row r="90" spans="1:2">
      <c r="A90">
        <v>3</v>
      </c>
      <c r="B90">
        <v>3</v>
      </c>
    </row>
    <row r="91" spans="1:2">
      <c r="A91">
        <v>3</v>
      </c>
      <c r="B91">
        <v>5</v>
      </c>
    </row>
    <row r="92" spans="1:2">
      <c r="A92">
        <v>3</v>
      </c>
      <c r="B92">
        <v>10</v>
      </c>
    </row>
    <row r="93" spans="1:2">
      <c r="A93">
        <v>3</v>
      </c>
      <c r="B93">
        <v>21</v>
      </c>
    </row>
    <row r="94" spans="1:2">
      <c r="A94">
        <v>4</v>
      </c>
      <c r="B94">
        <v>24</v>
      </c>
    </row>
    <row r="95" spans="1:2">
      <c r="A95">
        <v>5</v>
      </c>
      <c r="B95">
        <v>25</v>
      </c>
    </row>
    <row r="96" spans="1:2">
      <c r="A96">
        <v>5</v>
      </c>
      <c r="B96">
        <v>44</v>
      </c>
    </row>
    <row r="97" spans="1:2">
      <c r="A97">
        <v>7</v>
      </c>
      <c r="B97">
        <v>8</v>
      </c>
    </row>
    <row r="98" spans="1:2">
      <c r="A98">
        <v>8</v>
      </c>
      <c r="B98">
        <v>12</v>
      </c>
    </row>
    <row r="99" spans="1:2">
      <c r="A99">
        <v>9</v>
      </c>
      <c r="B99">
        <v>9</v>
      </c>
    </row>
    <row r="100" spans="1:2">
      <c r="A100">
        <v>9</v>
      </c>
      <c r="B100">
        <v>9</v>
      </c>
    </row>
    <row r="101" spans="1:2">
      <c r="A101">
        <v>9</v>
      </c>
      <c r="B101">
        <v>10</v>
      </c>
    </row>
    <row r="102" spans="1:2">
      <c r="A102">
        <v>9</v>
      </c>
      <c r="B102">
        <v>12</v>
      </c>
    </row>
    <row r="103" spans="1:2">
      <c r="A103">
        <v>9</v>
      </c>
      <c r="B103">
        <v>26</v>
      </c>
    </row>
    <row r="104" spans="1:2">
      <c r="A104">
        <v>10</v>
      </c>
      <c r="B104">
        <v>31</v>
      </c>
    </row>
    <row r="105" spans="1:2">
      <c r="A105">
        <v>10</v>
      </c>
      <c r="B105">
        <v>34</v>
      </c>
    </row>
    <row r="106" spans="1:2">
      <c r="A106">
        <v>10</v>
      </c>
      <c r="B106">
        <v>40</v>
      </c>
    </row>
    <row r="107" spans="1:2">
      <c r="A107">
        <v>10</v>
      </c>
      <c r="B107">
        <v>139</v>
      </c>
    </row>
    <row r="108" spans="1:2">
      <c r="A108">
        <v>11</v>
      </c>
      <c r="B108">
        <v>71</v>
      </c>
    </row>
    <row r="109" spans="1:2">
      <c r="A109">
        <v>12</v>
      </c>
      <c r="B109">
        <v>14</v>
      </c>
    </row>
    <row r="110" spans="1:2">
      <c r="A110">
        <v>12</v>
      </c>
      <c r="B110">
        <v>27</v>
      </c>
    </row>
    <row r="111" spans="1:2">
      <c r="A111">
        <v>12</v>
      </c>
      <c r="B111">
        <v>66</v>
      </c>
    </row>
    <row r="112" spans="1:2">
      <c r="A112">
        <v>12</v>
      </c>
      <c r="B112">
        <v>67</v>
      </c>
    </row>
    <row r="113" spans="1:2">
      <c r="A113">
        <v>14</v>
      </c>
      <c r="B113">
        <v>102</v>
      </c>
    </row>
    <row r="114" spans="1:2">
      <c r="A114">
        <v>14</v>
      </c>
      <c r="B114">
        <v>175</v>
      </c>
    </row>
    <row r="115" spans="1:2">
      <c r="A115">
        <v>15</v>
      </c>
      <c r="B115">
        <v>16</v>
      </c>
    </row>
    <row r="116" spans="1:2">
      <c r="A116">
        <v>15</v>
      </c>
      <c r="B116">
        <v>18</v>
      </c>
    </row>
    <row r="117" spans="1:2">
      <c r="A117">
        <v>15</v>
      </c>
      <c r="B117">
        <v>70</v>
      </c>
    </row>
    <row r="118" spans="1:2">
      <c r="A118">
        <v>16</v>
      </c>
      <c r="B118">
        <v>27</v>
      </c>
    </row>
    <row r="119" spans="1:2">
      <c r="A119">
        <v>18</v>
      </c>
      <c r="B119">
        <v>19</v>
      </c>
    </row>
    <row r="120" spans="1:2">
      <c r="A120">
        <v>19</v>
      </c>
      <c r="B120">
        <v>33</v>
      </c>
    </row>
    <row r="121" spans="1:2">
      <c r="A121">
        <v>19</v>
      </c>
      <c r="B121">
        <v>46</v>
      </c>
    </row>
    <row r="122" spans="1:2">
      <c r="A122">
        <v>19</v>
      </c>
      <c r="B122">
        <v>52</v>
      </c>
    </row>
    <row r="123" spans="1:2">
      <c r="A123">
        <v>20</v>
      </c>
      <c r="B123">
        <v>57</v>
      </c>
    </row>
    <row r="124" spans="1:2">
      <c r="A124">
        <v>20</v>
      </c>
      <c r="B124">
        <v>68</v>
      </c>
    </row>
    <row r="125" spans="1:2">
      <c r="A125">
        <v>21</v>
      </c>
      <c r="B125">
        <v>39</v>
      </c>
    </row>
    <row r="126" spans="1:2">
      <c r="A126">
        <v>21</v>
      </c>
      <c r="B126">
        <v>53</v>
      </c>
    </row>
    <row r="127" spans="1:2">
      <c r="A127">
        <v>22</v>
      </c>
      <c r="B127">
        <v>23</v>
      </c>
    </row>
    <row r="128" spans="1:2">
      <c r="A128">
        <v>23</v>
      </c>
      <c r="B128">
        <v>56</v>
      </c>
    </row>
    <row r="129" spans="1:2">
      <c r="A129">
        <v>24</v>
      </c>
      <c r="B129">
        <v>27</v>
      </c>
    </row>
    <row r="130" spans="1:2">
      <c r="A130">
        <v>24</v>
      </c>
      <c r="B130">
        <v>169</v>
      </c>
    </row>
    <row r="131" spans="1:2">
      <c r="A131">
        <v>25</v>
      </c>
      <c r="B131">
        <v>51</v>
      </c>
    </row>
    <row r="132" spans="1:2">
      <c r="A132">
        <v>25</v>
      </c>
      <c r="B132">
        <v>58</v>
      </c>
    </row>
    <row r="133" spans="1:2">
      <c r="A133">
        <v>28</v>
      </c>
      <c r="B133">
        <v>36</v>
      </c>
    </row>
    <row r="134" spans="1:2">
      <c r="A134">
        <v>31</v>
      </c>
      <c r="B134">
        <v>48</v>
      </c>
    </row>
    <row r="135" spans="1:2">
      <c r="A135">
        <v>31</v>
      </c>
      <c r="B135">
        <v>68</v>
      </c>
    </row>
    <row r="136" spans="1:2">
      <c r="A136">
        <v>33</v>
      </c>
      <c r="B136">
        <v>80</v>
      </c>
    </row>
    <row r="137" spans="1:2">
      <c r="A137">
        <v>43</v>
      </c>
      <c r="B137">
        <v>77</v>
      </c>
    </row>
    <row r="138" spans="1:2">
      <c r="A138">
        <v>44</v>
      </c>
      <c r="B138">
        <v>49</v>
      </c>
    </row>
    <row r="139" spans="1:2">
      <c r="A139">
        <v>52</v>
      </c>
      <c r="B139">
        <v>71</v>
      </c>
    </row>
    <row r="140" spans="1:2">
      <c r="A140">
        <v>61</v>
      </c>
      <c r="B140">
        <v>103</v>
      </c>
    </row>
  </sheetData>
  <sheetCalcPr fullCalcOnLoad="1"/>
  <sortState ref="A2:B1048576">
    <sortCondition ref="A3:A1048576"/>
  </sortState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40"/>
  <sheetViews>
    <sheetView workbookViewId="0">
      <selection activeCell="Z47" sqref="Z47"/>
    </sheetView>
  </sheetViews>
  <sheetFormatPr baseColWidth="10" defaultColWidth="2.85546875" defaultRowHeight="13"/>
  <cols>
    <col min="1" max="1" width="25.140625" customWidth="1"/>
    <col min="2" max="2" width="8.5703125" customWidth="1"/>
    <col min="3" max="3" width="8.42578125" style="8" customWidth="1"/>
    <col min="4" max="4" width="9.5703125" style="5" customWidth="1"/>
    <col min="5" max="5" width="6.42578125" customWidth="1"/>
  </cols>
  <sheetData>
    <row r="1" spans="1:4">
      <c r="A1" s="4" t="s">
        <v>0</v>
      </c>
    </row>
    <row r="2" spans="1:4">
      <c r="A2" t="s">
        <v>45</v>
      </c>
      <c r="B2">
        <v>34</v>
      </c>
      <c r="C2" s="8">
        <f>B2/158</f>
        <v>0.21518987341772153</v>
      </c>
      <c r="D2" s="5">
        <f>(B2/3125)</f>
        <v>1.0880000000000001E-2</v>
      </c>
    </row>
    <row r="3" spans="1:4">
      <c r="A3" t="s">
        <v>44</v>
      </c>
      <c r="B3">
        <v>34</v>
      </c>
      <c r="C3" s="8">
        <f t="shared" ref="C3:C9" si="0">B3/158</f>
        <v>0.21518987341772153</v>
      </c>
      <c r="D3" s="5">
        <f t="shared" ref="D3:D9" si="1">B3/3125</f>
        <v>1.0880000000000001E-2</v>
      </c>
    </row>
    <row r="4" spans="1:4">
      <c r="A4" t="s">
        <v>43</v>
      </c>
      <c r="B4">
        <v>8</v>
      </c>
      <c r="C4" s="8">
        <f t="shared" si="0"/>
        <v>5.0632911392405063E-2</v>
      </c>
      <c r="D4" s="5">
        <f t="shared" si="1"/>
        <v>2.5600000000000002E-3</v>
      </c>
    </row>
    <row r="5" spans="1:4">
      <c r="A5" t="s">
        <v>3</v>
      </c>
      <c r="B5">
        <v>18</v>
      </c>
      <c r="C5" s="8">
        <f t="shared" si="0"/>
        <v>0.11392405063291139</v>
      </c>
      <c r="D5" s="5">
        <f t="shared" si="1"/>
        <v>5.7600000000000004E-3</v>
      </c>
    </row>
    <row r="6" spans="1:4">
      <c r="A6" t="s">
        <v>4</v>
      </c>
      <c r="B6">
        <v>18</v>
      </c>
      <c r="C6" s="8">
        <f t="shared" si="0"/>
        <v>0.11392405063291139</v>
      </c>
      <c r="D6" s="5">
        <f t="shared" si="1"/>
        <v>5.7600000000000004E-3</v>
      </c>
    </row>
    <row r="7" spans="1:4">
      <c r="A7" t="s">
        <v>5</v>
      </c>
      <c r="B7">
        <v>15</v>
      </c>
      <c r="C7" s="8">
        <f t="shared" si="0"/>
        <v>9.49367088607595E-2</v>
      </c>
      <c r="D7" s="5">
        <f t="shared" si="1"/>
        <v>4.7999999999999996E-3</v>
      </c>
    </row>
    <row r="8" spans="1:4">
      <c r="A8" t="s">
        <v>6</v>
      </c>
      <c r="B8">
        <v>25</v>
      </c>
      <c r="C8" s="8">
        <f t="shared" si="0"/>
        <v>0.15822784810126583</v>
      </c>
      <c r="D8" s="5">
        <f t="shared" si="1"/>
        <v>8.0000000000000002E-3</v>
      </c>
    </row>
    <row r="9" spans="1:4">
      <c r="A9" t="s">
        <v>7</v>
      </c>
      <c r="B9">
        <v>6</v>
      </c>
      <c r="C9" s="8">
        <f t="shared" si="0"/>
        <v>3.7974683544303799E-2</v>
      </c>
      <c r="D9" s="5">
        <f t="shared" si="1"/>
        <v>1.92E-3</v>
      </c>
    </row>
    <row r="10" spans="1:4">
      <c r="A10" t="s">
        <v>38</v>
      </c>
      <c r="B10">
        <v>158</v>
      </c>
    </row>
    <row r="11" spans="1:4">
      <c r="A11" s="4" t="s">
        <v>1</v>
      </c>
    </row>
    <row r="12" spans="1:4">
      <c r="A12" t="s">
        <v>9</v>
      </c>
      <c r="B12" s="9">
        <v>1.0880000000000001E-2</v>
      </c>
    </row>
    <row r="13" spans="1:4">
      <c r="A13" t="s">
        <v>10</v>
      </c>
      <c r="B13" s="9">
        <v>1.0880000000000001E-2</v>
      </c>
    </row>
    <row r="14" spans="1:4">
      <c r="A14" t="s">
        <v>11</v>
      </c>
      <c r="B14" s="9">
        <v>2.5600000000000002E-3</v>
      </c>
    </row>
    <row r="15" spans="1:4">
      <c r="A15" t="s">
        <v>12</v>
      </c>
      <c r="B15" s="9">
        <v>5.7600000000000004E-3</v>
      </c>
    </row>
    <row r="16" spans="1:4">
      <c r="A16" t="s">
        <v>13</v>
      </c>
      <c r="B16" s="9">
        <v>5.7600000000000004E-3</v>
      </c>
    </row>
    <row r="17" spans="1:4">
      <c r="A17" t="s">
        <v>14</v>
      </c>
      <c r="B17" s="9">
        <v>4.7999999999999996E-3</v>
      </c>
    </row>
    <row r="18" spans="1:4">
      <c r="A18" t="s">
        <v>15</v>
      </c>
      <c r="B18" s="9">
        <v>8.0000000000000002E-3</v>
      </c>
    </row>
    <row r="19" spans="1:4">
      <c r="A19" t="s">
        <v>16</v>
      </c>
      <c r="B19" s="9">
        <v>1.92E-3</v>
      </c>
    </row>
    <row r="20" spans="1:4">
      <c r="A20" t="s">
        <v>38</v>
      </c>
      <c r="B20" s="6">
        <v>5.1999999999999998E-2</v>
      </c>
    </row>
    <row r="22" spans="1:4">
      <c r="A22" t="s">
        <v>2</v>
      </c>
    </row>
    <row r="23" spans="1:4">
      <c r="A23" t="s">
        <v>45</v>
      </c>
      <c r="B23">
        <v>66</v>
      </c>
      <c r="C23" s="8">
        <f>B23/247</f>
        <v>0.26720647773279355</v>
      </c>
      <c r="D23" s="5">
        <f>B23/2500</f>
        <v>2.64E-2</v>
      </c>
    </row>
    <row r="24" spans="1:4">
      <c r="A24" t="s">
        <v>44</v>
      </c>
      <c r="B24">
        <v>35</v>
      </c>
      <c r="C24" s="8">
        <f t="shared" ref="C24:C30" si="2">B24/247</f>
        <v>0.1417004048582996</v>
      </c>
      <c r="D24" s="5">
        <f t="shared" ref="D24:D30" si="3">B24/2500</f>
        <v>1.4E-2</v>
      </c>
    </row>
    <row r="25" spans="1:4">
      <c r="A25" t="s">
        <v>43</v>
      </c>
      <c r="B25">
        <v>47</v>
      </c>
      <c r="C25" s="8">
        <f t="shared" si="2"/>
        <v>0.19028340080971659</v>
      </c>
      <c r="D25" s="5">
        <f t="shared" si="3"/>
        <v>1.8800000000000001E-2</v>
      </c>
    </row>
    <row r="26" spans="1:4">
      <c r="A26" t="s">
        <v>3</v>
      </c>
      <c r="B26">
        <v>46</v>
      </c>
      <c r="C26" s="8">
        <f t="shared" si="2"/>
        <v>0.18623481781376519</v>
      </c>
      <c r="D26" s="5">
        <f t="shared" si="3"/>
        <v>1.84E-2</v>
      </c>
    </row>
    <row r="27" spans="1:4">
      <c r="A27" t="s">
        <v>4</v>
      </c>
      <c r="B27">
        <v>10</v>
      </c>
      <c r="C27" s="8">
        <f t="shared" si="2"/>
        <v>4.048582995951417E-2</v>
      </c>
      <c r="D27" s="5">
        <f t="shared" si="3"/>
        <v>4.0000000000000001E-3</v>
      </c>
    </row>
    <row r="28" spans="1:4">
      <c r="A28" t="s">
        <v>5</v>
      </c>
      <c r="B28">
        <v>13</v>
      </c>
      <c r="C28" s="8">
        <f t="shared" si="2"/>
        <v>5.2631578947368418E-2</v>
      </c>
      <c r="D28" s="5">
        <f t="shared" si="3"/>
        <v>5.1999999999999998E-3</v>
      </c>
    </row>
    <row r="29" spans="1:4">
      <c r="A29" t="s">
        <v>6</v>
      </c>
      <c r="B29">
        <v>20</v>
      </c>
      <c r="C29" s="8">
        <f t="shared" si="2"/>
        <v>8.0971659919028341E-2</v>
      </c>
      <c r="D29" s="5">
        <f t="shared" si="3"/>
        <v>8.0000000000000002E-3</v>
      </c>
    </row>
    <row r="30" spans="1:4">
      <c r="A30" t="s">
        <v>7</v>
      </c>
      <c r="B30">
        <v>10</v>
      </c>
      <c r="C30" s="8">
        <f t="shared" si="2"/>
        <v>4.048582995951417E-2</v>
      </c>
      <c r="D30" s="5">
        <f t="shared" si="3"/>
        <v>4.0000000000000001E-3</v>
      </c>
    </row>
    <row r="32" spans="1:4">
      <c r="A32" t="s">
        <v>8</v>
      </c>
    </row>
    <row r="33" spans="1:2">
      <c r="A33" t="s">
        <v>45</v>
      </c>
      <c r="B33" s="7">
        <v>2.64E-2</v>
      </c>
    </row>
    <row r="34" spans="1:2">
      <c r="A34" t="s">
        <v>44</v>
      </c>
      <c r="B34" s="7">
        <v>1.4E-2</v>
      </c>
    </row>
    <row r="35" spans="1:2">
      <c r="A35" t="s">
        <v>43</v>
      </c>
      <c r="B35" s="7">
        <v>1.8800000000000001E-2</v>
      </c>
    </row>
    <row r="36" spans="1:2">
      <c r="A36" t="s">
        <v>3</v>
      </c>
      <c r="B36" s="7">
        <v>1.84E-2</v>
      </c>
    </row>
    <row r="37" spans="1:2">
      <c r="A37" t="s">
        <v>4</v>
      </c>
      <c r="B37" s="7">
        <v>4.0000000000000001E-3</v>
      </c>
    </row>
    <row r="38" spans="1:2">
      <c r="A38" t="s">
        <v>5</v>
      </c>
      <c r="B38" s="7">
        <v>5.1999999999999998E-3</v>
      </c>
    </row>
    <row r="39" spans="1:2">
      <c r="A39" t="s">
        <v>6</v>
      </c>
      <c r="B39" s="7">
        <v>8.0000000000000002E-3</v>
      </c>
    </row>
    <row r="40" spans="1:2">
      <c r="A40" t="s">
        <v>7</v>
      </c>
      <c r="B40" s="7">
        <v>4.0000000000000001E-3</v>
      </c>
    </row>
  </sheetData>
  <sheetCalcPr fullCalcOnLoad="1"/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149"/>
  <sheetViews>
    <sheetView topLeftCell="A121" workbookViewId="0">
      <selection activeCell="D14" sqref="D14"/>
    </sheetView>
  </sheetViews>
  <sheetFormatPr baseColWidth="10" defaultRowHeight="13"/>
  <sheetData>
    <row r="1" spans="1:2" ht="61">
      <c r="A1" s="1" t="s">
        <v>17</v>
      </c>
      <c r="B1" s="1" t="s">
        <v>27</v>
      </c>
    </row>
    <row r="2" spans="1:2">
      <c r="A2" s="2"/>
    </row>
    <row r="3" spans="1:2">
      <c r="A3" s="2"/>
    </row>
    <row r="4" spans="1:2">
      <c r="A4" s="2"/>
    </row>
    <row r="5" spans="1:2">
      <c r="A5" s="2"/>
    </row>
    <row r="6" spans="1:2">
      <c r="A6" s="2"/>
    </row>
    <row r="7" spans="1:2">
      <c r="A7" s="2"/>
    </row>
    <row r="8" spans="1:2">
      <c r="A8" s="2"/>
    </row>
    <row r="9" spans="1:2">
      <c r="A9" s="2"/>
    </row>
    <row r="10" spans="1:2">
      <c r="A10" s="2"/>
    </row>
    <row r="11" spans="1:2">
      <c r="A11" s="2"/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2">
      <c r="A17" s="2"/>
    </row>
    <row r="18" spans="1:2">
      <c r="A18" s="2"/>
    </row>
    <row r="19" spans="1:2">
      <c r="A19" s="2"/>
    </row>
    <row r="20" spans="1:2">
      <c r="A20" s="2"/>
    </row>
    <row r="21" spans="1:2">
      <c r="A21" s="2">
        <v>11</v>
      </c>
      <c r="B21">
        <v>2</v>
      </c>
    </row>
    <row r="22" spans="1:2">
      <c r="A22" s="2">
        <v>59</v>
      </c>
      <c r="B22">
        <v>2</v>
      </c>
    </row>
    <row r="23" spans="1:2">
      <c r="A23" s="2">
        <v>74</v>
      </c>
      <c r="B23">
        <v>2</v>
      </c>
    </row>
    <row r="24" spans="1:2">
      <c r="A24" s="2">
        <v>91</v>
      </c>
      <c r="B24">
        <v>2</v>
      </c>
    </row>
    <row r="25" spans="1:2">
      <c r="A25" s="2">
        <v>95</v>
      </c>
      <c r="B25">
        <v>2</v>
      </c>
    </row>
    <row r="26" spans="1:2">
      <c r="A26" s="2">
        <v>116</v>
      </c>
      <c r="B26">
        <v>2</v>
      </c>
    </row>
    <row r="27" spans="1:2">
      <c r="A27" s="2">
        <v>10</v>
      </c>
      <c r="B27">
        <v>3</v>
      </c>
    </row>
    <row r="28" spans="1:2">
      <c r="A28" s="2">
        <v>17</v>
      </c>
      <c r="B28">
        <v>3</v>
      </c>
    </row>
    <row r="29" spans="1:2">
      <c r="A29" s="2">
        <v>23</v>
      </c>
      <c r="B29">
        <v>3</v>
      </c>
    </row>
    <row r="30" spans="1:2">
      <c r="A30" s="2">
        <v>42</v>
      </c>
      <c r="B30">
        <v>3</v>
      </c>
    </row>
    <row r="31" spans="1:2">
      <c r="A31" s="2">
        <v>56</v>
      </c>
      <c r="B31">
        <v>3</v>
      </c>
    </row>
    <row r="32" spans="1:2">
      <c r="A32" s="2">
        <v>67</v>
      </c>
      <c r="B32">
        <v>3</v>
      </c>
    </row>
    <row r="33" spans="1:2">
      <c r="A33" s="2">
        <v>73</v>
      </c>
      <c r="B33">
        <v>3</v>
      </c>
    </row>
    <row r="34" spans="1:2">
      <c r="A34" s="2">
        <v>79</v>
      </c>
      <c r="B34">
        <v>3</v>
      </c>
    </row>
    <row r="35" spans="1:2">
      <c r="A35" s="2">
        <v>101</v>
      </c>
      <c r="B35">
        <v>3</v>
      </c>
    </row>
    <row r="36" spans="1:2">
      <c r="A36" s="2">
        <v>107</v>
      </c>
      <c r="B36">
        <v>3</v>
      </c>
    </row>
    <row r="37" spans="1:2">
      <c r="A37" s="2">
        <v>123</v>
      </c>
      <c r="B37">
        <v>3</v>
      </c>
    </row>
    <row r="38" spans="1:2">
      <c r="A38" s="2">
        <v>131</v>
      </c>
      <c r="B38">
        <v>3</v>
      </c>
    </row>
    <row r="39" spans="1:2">
      <c r="A39" s="2">
        <v>138</v>
      </c>
      <c r="B39">
        <v>3</v>
      </c>
    </row>
    <row r="40" spans="1:2">
      <c r="A40" s="2">
        <v>8</v>
      </c>
      <c r="B40">
        <v>4</v>
      </c>
    </row>
    <row r="41" spans="1:2">
      <c r="A41" s="2">
        <v>57</v>
      </c>
      <c r="B41">
        <v>4</v>
      </c>
    </row>
    <row r="42" spans="1:2">
      <c r="A42" s="2">
        <v>61</v>
      </c>
      <c r="B42">
        <v>4</v>
      </c>
    </row>
    <row r="43" spans="1:2">
      <c r="A43" s="2">
        <v>81</v>
      </c>
      <c r="B43">
        <v>4</v>
      </c>
    </row>
    <row r="44" spans="1:2">
      <c r="A44" s="2">
        <v>87</v>
      </c>
      <c r="B44">
        <v>4</v>
      </c>
    </row>
    <row r="45" spans="1:2">
      <c r="A45" s="2">
        <v>97</v>
      </c>
      <c r="B45">
        <v>4</v>
      </c>
    </row>
    <row r="46" spans="1:2">
      <c r="A46" s="2">
        <v>120</v>
      </c>
      <c r="B46">
        <v>4</v>
      </c>
    </row>
    <row r="47" spans="1:2">
      <c r="A47" s="2">
        <v>125</v>
      </c>
      <c r="B47">
        <v>4</v>
      </c>
    </row>
    <row r="48" spans="1:2">
      <c r="A48" s="2">
        <v>38</v>
      </c>
      <c r="B48">
        <v>5</v>
      </c>
    </row>
    <row r="49" spans="1:2">
      <c r="A49" s="2">
        <v>44</v>
      </c>
      <c r="B49">
        <v>5</v>
      </c>
    </row>
    <row r="50" spans="1:2">
      <c r="A50" s="2">
        <v>54</v>
      </c>
      <c r="B50">
        <v>5</v>
      </c>
    </row>
    <row r="51" spans="1:2">
      <c r="A51" s="2">
        <v>55</v>
      </c>
      <c r="B51">
        <v>5</v>
      </c>
    </row>
    <row r="52" spans="1:2">
      <c r="A52" s="2">
        <v>69</v>
      </c>
      <c r="B52">
        <v>5</v>
      </c>
    </row>
    <row r="53" spans="1:2">
      <c r="A53" s="2">
        <v>103</v>
      </c>
      <c r="B53">
        <v>5</v>
      </c>
    </row>
    <row r="54" spans="1:2">
      <c r="A54" s="2">
        <v>110</v>
      </c>
      <c r="B54">
        <v>5</v>
      </c>
    </row>
    <row r="55" spans="1:2">
      <c r="A55" s="2">
        <v>132</v>
      </c>
      <c r="B55">
        <v>5</v>
      </c>
    </row>
    <row r="56" spans="1:2">
      <c r="A56" s="2">
        <v>68</v>
      </c>
      <c r="B56">
        <v>6</v>
      </c>
    </row>
    <row r="57" spans="1:2">
      <c r="A57" s="2">
        <v>72</v>
      </c>
      <c r="B57">
        <v>6</v>
      </c>
    </row>
    <row r="58" spans="1:2">
      <c r="A58" s="2">
        <v>77</v>
      </c>
      <c r="B58">
        <v>6</v>
      </c>
    </row>
    <row r="59" spans="1:2">
      <c r="A59" s="2">
        <v>112</v>
      </c>
      <c r="B59">
        <v>6</v>
      </c>
    </row>
    <row r="60" spans="1:2">
      <c r="A60" s="2">
        <v>2</v>
      </c>
      <c r="B60">
        <v>8</v>
      </c>
    </row>
    <row r="61" spans="1:2">
      <c r="A61" s="2">
        <v>94</v>
      </c>
      <c r="B61">
        <v>8</v>
      </c>
    </row>
    <row r="62" spans="1:2">
      <c r="A62" s="2">
        <v>129</v>
      </c>
      <c r="B62">
        <v>8</v>
      </c>
    </row>
    <row r="63" spans="1:2">
      <c r="A63" s="2">
        <v>70</v>
      </c>
      <c r="B63">
        <v>9</v>
      </c>
    </row>
    <row r="64" spans="1:2">
      <c r="A64" s="2">
        <v>76</v>
      </c>
      <c r="B64">
        <v>9</v>
      </c>
    </row>
    <row r="65" spans="1:2">
      <c r="A65" s="2">
        <v>83</v>
      </c>
      <c r="B65">
        <v>9</v>
      </c>
    </row>
    <row r="66" spans="1:2">
      <c r="A66" s="2">
        <v>118</v>
      </c>
      <c r="B66">
        <v>9</v>
      </c>
    </row>
    <row r="67" spans="1:2">
      <c r="A67" s="2">
        <v>139</v>
      </c>
      <c r="B67">
        <v>9</v>
      </c>
    </row>
    <row r="68" spans="1:2">
      <c r="A68" s="2">
        <v>6</v>
      </c>
      <c r="B68">
        <v>10</v>
      </c>
    </row>
    <row r="69" spans="1:2">
      <c r="A69" s="2">
        <v>14</v>
      </c>
      <c r="B69">
        <v>10</v>
      </c>
    </row>
    <row r="70" spans="1:2">
      <c r="A70" s="2">
        <v>36</v>
      </c>
      <c r="B70">
        <v>10</v>
      </c>
    </row>
    <row r="71" spans="1:2">
      <c r="A71" s="2">
        <v>39</v>
      </c>
      <c r="B71">
        <v>10</v>
      </c>
    </row>
    <row r="72" spans="1:2">
      <c r="A72" s="2">
        <v>71</v>
      </c>
      <c r="B72">
        <v>10</v>
      </c>
    </row>
    <row r="73" spans="1:2">
      <c r="A73" s="2">
        <v>115</v>
      </c>
      <c r="B73">
        <v>11</v>
      </c>
    </row>
    <row r="74" spans="1:2">
      <c r="A74" s="2">
        <v>119</v>
      </c>
      <c r="B74">
        <v>11</v>
      </c>
    </row>
    <row r="75" spans="1:2">
      <c r="A75" s="2">
        <v>53</v>
      </c>
      <c r="B75">
        <v>12</v>
      </c>
    </row>
    <row r="76" spans="1:2">
      <c r="A76" s="2">
        <v>92</v>
      </c>
      <c r="B76">
        <v>12</v>
      </c>
    </row>
    <row r="77" spans="1:2">
      <c r="A77" s="2">
        <v>98</v>
      </c>
      <c r="B77">
        <v>12</v>
      </c>
    </row>
    <row r="78" spans="1:2">
      <c r="A78" s="2">
        <v>18</v>
      </c>
      <c r="B78">
        <v>13</v>
      </c>
    </row>
    <row r="79" spans="1:2">
      <c r="A79" s="2">
        <v>63</v>
      </c>
      <c r="B79">
        <v>13</v>
      </c>
    </row>
    <row r="80" spans="1:2">
      <c r="A80" s="2">
        <v>84</v>
      </c>
      <c r="B80">
        <v>13</v>
      </c>
    </row>
    <row r="81" spans="1:2">
      <c r="A81" s="2">
        <v>66</v>
      </c>
      <c r="B81">
        <v>14</v>
      </c>
    </row>
    <row r="82" spans="1:2">
      <c r="A82" s="2">
        <v>130</v>
      </c>
      <c r="B82">
        <v>14</v>
      </c>
    </row>
    <row r="83" spans="1:2">
      <c r="A83" s="2">
        <v>46</v>
      </c>
      <c r="B83">
        <v>15</v>
      </c>
    </row>
    <row r="84" spans="1:2">
      <c r="A84" s="2">
        <v>124</v>
      </c>
      <c r="B84">
        <v>15</v>
      </c>
    </row>
    <row r="85" spans="1:2">
      <c r="A85" s="2">
        <v>19</v>
      </c>
      <c r="B85">
        <v>16</v>
      </c>
    </row>
    <row r="86" spans="1:2">
      <c r="A86" s="2">
        <v>65</v>
      </c>
      <c r="B86">
        <v>16</v>
      </c>
    </row>
    <row r="87" spans="1:2">
      <c r="A87" s="2">
        <v>15</v>
      </c>
      <c r="B87">
        <v>17</v>
      </c>
    </row>
    <row r="88" spans="1:2">
      <c r="A88" s="2">
        <v>28</v>
      </c>
      <c r="B88">
        <v>18</v>
      </c>
    </row>
    <row r="89" spans="1:2">
      <c r="A89" s="2">
        <v>80</v>
      </c>
      <c r="B89">
        <v>19</v>
      </c>
    </row>
    <row r="90" spans="1:2">
      <c r="A90" s="2">
        <v>88</v>
      </c>
      <c r="B90">
        <v>19</v>
      </c>
    </row>
    <row r="91" spans="1:2">
      <c r="A91" s="2">
        <v>26</v>
      </c>
      <c r="B91">
        <v>20</v>
      </c>
    </row>
    <row r="92" spans="1:2">
      <c r="A92" s="2">
        <v>16</v>
      </c>
      <c r="B92">
        <v>21</v>
      </c>
    </row>
    <row r="93" spans="1:2">
      <c r="A93" s="2">
        <v>62</v>
      </c>
      <c r="B93">
        <v>21</v>
      </c>
    </row>
    <row r="94" spans="1:2">
      <c r="A94" s="2">
        <v>34</v>
      </c>
      <c r="B94">
        <v>23</v>
      </c>
    </row>
    <row r="95" spans="1:2">
      <c r="A95" s="2">
        <v>104</v>
      </c>
      <c r="B95">
        <v>23</v>
      </c>
    </row>
    <row r="96" spans="1:2">
      <c r="A96" s="2">
        <v>58</v>
      </c>
      <c r="B96">
        <v>24</v>
      </c>
    </row>
    <row r="97" spans="1:2">
      <c r="A97" s="2">
        <v>99</v>
      </c>
      <c r="B97">
        <v>25</v>
      </c>
    </row>
    <row r="98" spans="1:2">
      <c r="A98" s="2">
        <v>108</v>
      </c>
      <c r="B98">
        <v>25</v>
      </c>
    </row>
    <row r="99" spans="1:2">
      <c r="A99" s="2">
        <v>3</v>
      </c>
      <c r="B99">
        <v>26</v>
      </c>
    </row>
    <row r="100" spans="1:2">
      <c r="A100" s="2">
        <v>50</v>
      </c>
      <c r="B100">
        <v>26</v>
      </c>
    </row>
    <row r="101" spans="1:2">
      <c r="A101" s="2">
        <v>82</v>
      </c>
      <c r="B101">
        <v>26</v>
      </c>
    </row>
    <row r="102" spans="1:2">
      <c r="A102" s="2">
        <v>32</v>
      </c>
      <c r="B102">
        <v>27</v>
      </c>
    </row>
    <row r="103" spans="1:2">
      <c r="A103" s="2">
        <v>78</v>
      </c>
      <c r="B103">
        <v>27</v>
      </c>
    </row>
    <row r="104" spans="1:2">
      <c r="A104" s="2">
        <v>111</v>
      </c>
      <c r="B104">
        <v>27</v>
      </c>
    </row>
    <row r="105" spans="1:2">
      <c r="A105" s="2">
        <v>122</v>
      </c>
      <c r="B105">
        <v>27</v>
      </c>
    </row>
    <row r="106" spans="1:2">
      <c r="A106" s="2">
        <v>133</v>
      </c>
      <c r="B106">
        <v>27</v>
      </c>
    </row>
    <row r="107" spans="1:2">
      <c r="A107" s="2">
        <v>37</v>
      </c>
      <c r="B107">
        <v>30</v>
      </c>
    </row>
    <row r="108" spans="1:2">
      <c r="A108" s="2">
        <v>31</v>
      </c>
      <c r="B108">
        <v>31</v>
      </c>
    </row>
    <row r="109" spans="1:2">
      <c r="A109" s="2">
        <v>21</v>
      </c>
      <c r="B109">
        <v>33</v>
      </c>
    </row>
    <row r="110" spans="1:2">
      <c r="A110" s="2">
        <v>33</v>
      </c>
      <c r="B110">
        <v>34</v>
      </c>
    </row>
    <row r="111" spans="1:2">
      <c r="A111" s="2">
        <v>40</v>
      </c>
      <c r="B111">
        <v>34</v>
      </c>
    </row>
    <row r="112" spans="1:2">
      <c r="A112" s="2">
        <v>121</v>
      </c>
      <c r="B112">
        <v>34</v>
      </c>
    </row>
    <row r="113" spans="1:2">
      <c r="A113" s="2">
        <v>90</v>
      </c>
      <c r="B113">
        <v>36</v>
      </c>
    </row>
    <row r="114" spans="1:2">
      <c r="A114" s="2">
        <v>47</v>
      </c>
      <c r="B114">
        <v>39</v>
      </c>
    </row>
    <row r="115" spans="1:2">
      <c r="A115" s="2">
        <v>86</v>
      </c>
      <c r="B115">
        <v>40</v>
      </c>
    </row>
    <row r="116" spans="1:2">
      <c r="A116" s="2">
        <v>89</v>
      </c>
      <c r="B116">
        <v>44</v>
      </c>
    </row>
    <row r="117" spans="1:2">
      <c r="A117" s="2">
        <v>29</v>
      </c>
      <c r="B117">
        <v>46</v>
      </c>
    </row>
    <row r="118" spans="1:2">
      <c r="A118" s="2">
        <v>41</v>
      </c>
      <c r="B118">
        <v>48</v>
      </c>
    </row>
    <row r="119" spans="1:2">
      <c r="A119" s="2">
        <v>1</v>
      </c>
      <c r="B119">
        <v>49</v>
      </c>
    </row>
    <row r="120" spans="1:2">
      <c r="A120" s="2">
        <v>135</v>
      </c>
      <c r="B120">
        <v>49</v>
      </c>
    </row>
    <row r="121" spans="1:2">
      <c r="A121" s="2">
        <v>20</v>
      </c>
      <c r="B121">
        <v>51</v>
      </c>
    </row>
    <row r="122" spans="1:2">
      <c r="A122" s="2">
        <v>43</v>
      </c>
      <c r="B122">
        <v>52</v>
      </c>
    </row>
    <row r="123" spans="1:2">
      <c r="A123" s="2">
        <v>96</v>
      </c>
      <c r="B123">
        <v>53</v>
      </c>
    </row>
    <row r="124" spans="1:2">
      <c r="A124" s="2">
        <v>49</v>
      </c>
      <c r="B124">
        <v>56</v>
      </c>
    </row>
    <row r="125" spans="1:2">
      <c r="A125" s="2">
        <v>109</v>
      </c>
      <c r="B125">
        <v>57</v>
      </c>
    </row>
    <row r="126" spans="1:2">
      <c r="A126" s="2">
        <v>85</v>
      </c>
      <c r="B126">
        <v>58</v>
      </c>
    </row>
    <row r="127" spans="1:2">
      <c r="A127" s="2">
        <v>9</v>
      </c>
      <c r="B127">
        <v>66</v>
      </c>
    </row>
    <row r="128" spans="1:2">
      <c r="A128" s="2">
        <v>75</v>
      </c>
      <c r="B128">
        <v>67</v>
      </c>
    </row>
    <row r="129" spans="1:2">
      <c r="A129" s="2">
        <v>4</v>
      </c>
      <c r="B129">
        <v>68</v>
      </c>
    </row>
    <row r="130" spans="1:2">
      <c r="A130" s="2">
        <v>48</v>
      </c>
      <c r="B130">
        <v>68</v>
      </c>
    </row>
    <row r="131" spans="1:2">
      <c r="A131" s="2">
        <v>100</v>
      </c>
      <c r="B131">
        <v>70</v>
      </c>
    </row>
    <row r="132" spans="1:2">
      <c r="A132" s="2">
        <v>13</v>
      </c>
      <c r="B132">
        <v>71</v>
      </c>
    </row>
    <row r="133" spans="1:2">
      <c r="A133" s="2">
        <v>105</v>
      </c>
      <c r="B133">
        <v>71</v>
      </c>
    </row>
    <row r="134" spans="1:2">
      <c r="A134" s="2">
        <v>24</v>
      </c>
      <c r="B134">
        <v>77</v>
      </c>
    </row>
    <row r="135" spans="1:2">
      <c r="A135" s="2">
        <v>12</v>
      </c>
      <c r="B135">
        <v>80</v>
      </c>
    </row>
    <row r="136" spans="1:2">
      <c r="A136" s="2">
        <v>136</v>
      </c>
      <c r="B136">
        <v>102</v>
      </c>
    </row>
    <row r="137" spans="1:2">
      <c r="A137" s="2">
        <v>127</v>
      </c>
      <c r="B137">
        <v>103</v>
      </c>
    </row>
    <row r="138" spans="1:2">
      <c r="A138" s="2">
        <v>30</v>
      </c>
      <c r="B138">
        <v>139</v>
      </c>
    </row>
    <row r="139" spans="1:2">
      <c r="A139" s="2">
        <v>51</v>
      </c>
      <c r="B139">
        <v>169</v>
      </c>
    </row>
    <row r="140" spans="1:2">
      <c r="A140" s="2">
        <v>113</v>
      </c>
      <c r="B140">
        <v>175</v>
      </c>
    </row>
    <row r="141" spans="1:2">
      <c r="A141" s="2"/>
    </row>
    <row r="142" spans="1:2">
      <c r="A142" s="2"/>
    </row>
    <row r="143" spans="1:2">
      <c r="A143" s="2"/>
    </row>
    <row r="144" spans="1:2">
      <c r="A144" s="2"/>
      <c r="B144">
        <f>SUM(B2:B140)</f>
        <v>3121</v>
      </c>
    </row>
    <row r="145" spans="1:2">
      <c r="A145" s="2"/>
    </row>
    <row r="146" spans="1:2">
      <c r="A146" s="2"/>
    </row>
    <row r="147" spans="1:2">
      <c r="A147" s="2"/>
    </row>
    <row r="148" spans="1:2">
      <c r="A148" s="2" t="s">
        <v>35</v>
      </c>
      <c r="B148">
        <f>MEDIAN(B2:B140)</f>
        <v>13.5</v>
      </c>
    </row>
    <row r="149" spans="1:2">
      <c r="A149" s="2" t="s">
        <v>36</v>
      </c>
      <c r="B149">
        <f>AVERAGE(B2:B140)</f>
        <v>26.008333333333333</v>
      </c>
    </row>
  </sheetData>
  <sheetCalcPr fullCalcOnLoad="1"/>
  <sortState ref="A2:XFD140">
    <sortCondition ref="B3:B140"/>
  </sortState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140"/>
  <sheetViews>
    <sheetView workbookViewId="0">
      <selection activeCell="O126" sqref="O126"/>
    </sheetView>
  </sheetViews>
  <sheetFormatPr baseColWidth="10" defaultColWidth="5.85546875" defaultRowHeight="13"/>
  <cols>
    <col min="16" max="16" width="7.140625" bestFit="1" customWidth="1"/>
  </cols>
  <sheetData>
    <row r="1" spans="1:13" ht="170">
      <c r="A1" s="1" t="s">
        <v>17</v>
      </c>
      <c r="B1" s="1" t="s">
        <v>27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2" t="s">
        <v>34</v>
      </c>
      <c r="M1" s="1" t="s">
        <v>28</v>
      </c>
    </row>
    <row r="2" spans="1:13">
      <c r="A2" s="2">
        <v>2</v>
      </c>
      <c r="B2">
        <v>8</v>
      </c>
      <c r="L2">
        <f t="shared" ref="L2:L33" si="0">SUM(D2:K2)</f>
        <v>0</v>
      </c>
      <c r="M2" t="s">
        <v>41</v>
      </c>
    </row>
    <row r="3" spans="1:13">
      <c r="A3" s="2">
        <v>9</v>
      </c>
      <c r="B3">
        <v>66</v>
      </c>
      <c r="C3">
        <v>12</v>
      </c>
      <c r="D3">
        <v>1</v>
      </c>
      <c r="H3">
        <v>1</v>
      </c>
      <c r="L3">
        <f t="shared" si="0"/>
        <v>2</v>
      </c>
      <c r="M3" t="s">
        <v>41</v>
      </c>
    </row>
    <row r="4" spans="1:13">
      <c r="A4" s="2">
        <v>10</v>
      </c>
      <c r="B4">
        <v>3</v>
      </c>
      <c r="L4">
        <f t="shared" si="0"/>
        <v>0</v>
      </c>
      <c r="M4" t="s">
        <v>41</v>
      </c>
    </row>
    <row r="5" spans="1:13">
      <c r="A5" s="2">
        <v>13</v>
      </c>
      <c r="B5">
        <v>71</v>
      </c>
      <c r="C5">
        <v>52</v>
      </c>
      <c r="D5">
        <v>1</v>
      </c>
      <c r="G5">
        <v>2</v>
      </c>
      <c r="L5">
        <f t="shared" si="0"/>
        <v>3</v>
      </c>
      <c r="M5" t="s">
        <v>41</v>
      </c>
    </row>
    <row r="6" spans="1:13">
      <c r="A6" s="2">
        <v>18</v>
      </c>
      <c r="B6">
        <v>13</v>
      </c>
      <c r="L6">
        <f t="shared" si="0"/>
        <v>0</v>
      </c>
      <c r="M6" t="s">
        <v>41</v>
      </c>
    </row>
    <row r="7" spans="1:13">
      <c r="A7" s="2">
        <v>23</v>
      </c>
      <c r="B7">
        <v>3</v>
      </c>
      <c r="L7">
        <f t="shared" si="0"/>
        <v>0</v>
      </c>
      <c r="M7" t="s">
        <v>41</v>
      </c>
    </row>
    <row r="8" spans="1:13">
      <c r="A8" s="2">
        <v>39</v>
      </c>
      <c r="B8">
        <v>10</v>
      </c>
      <c r="C8">
        <v>9</v>
      </c>
      <c r="G8">
        <v>1</v>
      </c>
      <c r="H8">
        <v>1</v>
      </c>
      <c r="L8">
        <f t="shared" si="0"/>
        <v>2</v>
      </c>
      <c r="M8" t="s">
        <v>41</v>
      </c>
    </row>
    <row r="9" spans="1:13">
      <c r="A9" s="2">
        <v>49</v>
      </c>
      <c r="B9">
        <v>56</v>
      </c>
      <c r="C9">
        <v>23</v>
      </c>
      <c r="D9">
        <v>1</v>
      </c>
      <c r="E9">
        <v>1</v>
      </c>
      <c r="J9">
        <v>1</v>
      </c>
      <c r="L9">
        <f t="shared" si="0"/>
        <v>3</v>
      </c>
      <c r="M9" t="s">
        <v>41</v>
      </c>
    </row>
    <row r="10" spans="1:13">
      <c r="A10" s="2">
        <v>55</v>
      </c>
      <c r="B10">
        <v>5</v>
      </c>
      <c r="L10">
        <f t="shared" si="0"/>
        <v>0</v>
      </c>
      <c r="M10" t="s">
        <v>41</v>
      </c>
    </row>
    <row r="11" spans="1:13">
      <c r="A11" s="2">
        <v>66</v>
      </c>
      <c r="B11">
        <v>14</v>
      </c>
      <c r="C11">
        <v>12</v>
      </c>
      <c r="E11">
        <v>1</v>
      </c>
      <c r="L11">
        <f t="shared" si="0"/>
        <v>1</v>
      </c>
      <c r="M11" t="s">
        <v>41</v>
      </c>
    </row>
    <row r="12" spans="1:13">
      <c r="A12" s="2">
        <v>67</v>
      </c>
      <c r="B12">
        <v>3</v>
      </c>
      <c r="L12">
        <f t="shared" si="0"/>
        <v>0</v>
      </c>
      <c r="M12" t="s">
        <v>41</v>
      </c>
    </row>
    <row r="13" spans="1:13">
      <c r="A13" s="2">
        <v>68</v>
      </c>
      <c r="B13">
        <v>6</v>
      </c>
      <c r="L13">
        <f t="shared" si="0"/>
        <v>0</v>
      </c>
      <c r="M13" t="s">
        <v>41</v>
      </c>
    </row>
    <row r="14" spans="1:13">
      <c r="A14" s="2">
        <v>74</v>
      </c>
      <c r="B14">
        <v>2</v>
      </c>
      <c r="L14">
        <f t="shared" si="0"/>
        <v>0</v>
      </c>
      <c r="M14" t="s">
        <v>41</v>
      </c>
    </row>
    <row r="15" spans="1:13">
      <c r="A15" s="2">
        <v>76</v>
      </c>
      <c r="B15">
        <v>9</v>
      </c>
      <c r="L15">
        <f t="shared" si="0"/>
        <v>0</v>
      </c>
      <c r="M15" t="s">
        <v>41</v>
      </c>
    </row>
    <row r="16" spans="1:13">
      <c r="A16" s="2">
        <v>77</v>
      </c>
      <c r="B16">
        <v>6</v>
      </c>
      <c r="L16">
        <f t="shared" si="0"/>
        <v>0</v>
      </c>
      <c r="M16" t="s">
        <v>41</v>
      </c>
    </row>
    <row r="17" spans="1:18">
      <c r="A17" s="2">
        <v>82</v>
      </c>
      <c r="B17">
        <v>26</v>
      </c>
      <c r="L17">
        <f t="shared" si="0"/>
        <v>0</v>
      </c>
      <c r="M17" t="s">
        <v>41</v>
      </c>
    </row>
    <row r="18" spans="1:18">
      <c r="A18" s="2">
        <v>83</v>
      </c>
      <c r="B18">
        <v>9</v>
      </c>
      <c r="C18">
        <v>9</v>
      </c>
      <c r="D18">
        <v>1</v>
      </c>
      <c r="L18">
        <f t="shared" si="0"/>
        <v>1</v>
      </c>
      <c r="M18" t="s">
        <v>41</v>
      </c>
    </row>
    <row r="19" spans="1:18">
      <c r="A19" s="2">
        <v>85</v>
      </c>
      <c r="B19">
        <v>58</v>
      </c>
      <c r="C19">
        <v>25</v>
      </c>
      <c r="E19">
        <v>1</v>
      </c>
      <c r="L19">
        <f t="shared" si="0"/>
        <v>1</v>
      </c>
      <c r="M19" t="s">
        <v>41</v>
      </c>
    </row>
    <row r="20" spans="1:18">
      <c r="A20" s="2">
        <v>90</v>
      </c>
      <c r="B20">
        <v>36</v>
      </c>
      <c r="C20">
        <v>28</v>
      </c>
      <c r="D20">
        <v>1</v>
      </c>
      <c r="L20">
        <f t="shared" si="0"/>
        <v>1</v>
      </c>
      <c r="M20" t="s">
        <v>41</v>
      </c>
    </row>
    <row r="21" spans="1:18">
      <c r="A21" s="2">
        <v>91</v>
      </c>
      <c r="B21">
        <v>2</v>
      </c>
      <c r="L21">
        <f t="shared" si="0"/>
        <v>0</v>
      </c>
      <c r="M21" t="s">
        <v>41</v>
      </c>
    </row>
    <row r="22" spans="1:18">
      <c r="A22" s="2">
        <v>101</v>
      </c>
      <c r="B22">
        <v>3</v>
      </c>
      <c r="L22">
        <f t="shared" si="0"/>
        <v>0</v>
      </c>
      <c r="M22" t="s">
        <v>41</v>
      </c>
    </row>
    <row r="23" spans="1:18">
      <c r="A23" s="2">
        <v>103</v>
      </c>
      <c r="B23">
        <v>5</v>
      </c>
      <c r="L23">
        <f t="shared" si="0"/>
        <v>0</v>
      </c>
      <c r="M23" t="s">
        <v>41</v>
      </c>
    </row>
    <row r="24" spans="1:18">
      <c r="A24" s="2">
        <v>110</v>
      </c>
      <c r="B24">
        <v>5</v>
      </c>
      <c r="L24">
        <f t="shared" si="0"/>
        <v>0</v>
      </c>
      <c r="M24" t="s">
        <v>41</v>
      </c>
    </row>
    <row r="25" spans="1:18">
      <c r="A25" s="2">
        <v>113</v>
      </c>
      <c r="B25">
        <v>175</v>
      </c>
      <c r="C25">
        <v>14</v>
      </c>
      <c r="D25">
        <v>3</v>
      </c>
      <c r="E25">
        <v>3</v>
      </c>
      <c r="H25">
        <v>1</v>
      </c>
      <c r="I25">
        <v>1</v>
      </c>
      <c r="J25">
        <v>2</v>
      </c>
      <c r="L25">
        <f t="shared" si="0"/>
        <v>10</v>
      </c>
      <c r="M25" t="s">
        <v>41</v>
      </c>
    </row>
    <row r="26" spans="1:18">
      <c r="A26" s="2">
        <v>119</v>
      </c>
      <c r="B26">
        <v>11</v>
      </c>
      <c r="L26">
        <f t="shared" si="0"/>
        <v>0</v>
      </c>
      <c r="M26" t="s">
        <v>41</v>
      </c>
    </row>
    <row r="27" spans="1:18">
      <c r="A27" s="2">
        <v>120</v>
      </c>
      <c r="B27">
        <v>4</v>
      </c>
      <c r="L27">
        <f t="shared" si="0"/>
        <v>0</v>
      </c>
      <c r="M27" t="s">
        <v>41</v>
      </c>
    </row>
    <row r="28" spans="1:18">
      <c r="A28" s="2">
        <v>123</v>
      </c>
      <c r="B28">
        <v>3</v>
      </c>
      <c r="C28">
        <v>3</v>
      </c>
      <c r="I28">
        <v>1</v>
      </c>
      <c r="L28">
        <f t="shared" si="0"/>
        <v>1</v>
      </c>
      <c r="M28" t="s">
        <v>41</v>
      </c>
    </row>
    <row r="29" spans="1:18">
      <c r="A29" s="2">
        <v>126</v>
      </c>
      <c r="B29">
        <v>1</v>
      </c>
      <c r="L29">
        <f t="shared" si="0"/>
        <v>0</v>
      </c>
      <c r="M29" t="s">
        <v>41</v>
      </c>
    </row>
    <row r="30" spans="1:18">
      <c r="A30" s="2">
        <v>132</v>
      </c>
      <c r="B30">
        <v>5</v>
      </c>
      <c r="L30">
        <f t="shared" si="0"/>
        <v>0</v>
      </c>
      <c r="M30" t="s">
        <v>41</v>
      </c>
    </row>
    <row r="31" spans="1:18">
      <c r="A31" s="2">
        <v>133</v>
      </c>
      <c r="B31">
        <v>27</v>
      </c>
      <c r="C31">
        <v>24</v>
      </c>
      <c r="J31">
        <v>1</v>
      </c>
      <c r="L31">
        <f t="shared" si="0"/>
        <v>1</v>
      </c>
      <c r="M31" t="s">
        <v>41</v>
      </c>
    </row>
    <row r="32" spans="1:18">
      <c r="A32" s="2">
        <v>136</v>
      </c>
      <c r="B32">
        <v>102</v>
      </c>
      <c r="C32">
        <v>14</v>
      </c>
      <c r="E32">
        <v>3</v>
      </c>
      <c r="G32">
        <v>2</v>
      </c>
      <c r="J32">
        <v>3</v>
      </c>
      <c r="L32">
        <f t="shared" si="0"/>
        <v>8</v>
      </c>
      <c r="M32" t="s">
        <v>41</v>
      </c>
      <c r="N32">
        <f>SUM(L2:L32)</f>
        <v>34</v>
      </c>
      <c r="O32">
        <f>SUM(B2:B32)</f>
        <v>747</v>
      </c>
      <c r="P32">
        <f>N32/O32</f>
        <v>4.5515394912985271E-2</v>
      </c>
      <c r="Q32">
        <f>MEDIAN(C2:C32)</f>
        <v>14</v>
      </c>
      <c r="R32">
        <f>AVERAGE(C2:C32)</f>
        <v>18.75</v>
      </c>
    </row>
    <row r="33" spans="1:15">
      <c r="A33" s="2">
        <v>1</v>
      </c>
      <c r="B33">
        <v>49</v>
      </c>
      <c r="C33">
        <v>44</v>
      </c>
      <c r="E33">
        <v>1</v>
      </c>
      <c r="L33">
        <f t="shared" si="0"/>
        <v>1</v>
      </c>
      <c r="M33" t="s">
        <v>39</v>
      </c>
    </row>
    <row r="34" spans="1:15">
      <c r="A34" s="2">
        <v>3</v>
      </c>
      <c r="B34">
        <v>26</v>
      </c>
      <c r="L34">
        <f t="shared" ref="L34:L65" si="1">SUM(D34:K34)</f>
        <v>0</v>
      </c>
      <c r="M34" t="s">
        <v>39</v>
      </c>
      <c r="O34">
        <f>O32/31</f>
        <v>24.096774193548388</v>
      </c>
    </row>
    <row r="35" spans="1:15">
      <c r="A35" s="2">
        <v>4</v>
      </c>
      <c r="B35">
        <v>68</v>
      </c>
      <c r="C35">
        <v>31</v>
      </c>
      <c r="D35">
        <v>1</v>
      </c>
      <c r="E35">
        <v>1</v>
      </c>
      <c r="J35">
        <v>1</v>
      </c>
      <c r="L35">
        <f t="shared" si="1"/>
        <v>3</v>
      </c>
      <c r="M35" t="s">
        <v>39</v>
      </c>
    </row>
    <row r="36" spans="1:15">
      <c r="A36" s="2">
        <v>6</v>
      </c>
      <c r="B36">
        <v>10</v>
      </c>
      <c r="C36">
        <v>3</v>
      </c>
      <c r="K36">
        <v>1</v>
      </c>
      <c r="L36">
        <f t="shared" si="1"/>
        <v>1</v>
      </c>
      <c r="M36" t="s">
        <v>39</v>
      </c>
    </row>
    <row r="37" spans="1:15">
      <c r="A37" s="2">
        <v>8</v>
      </c>
      <c r="B37">
        <v>4</v>
      </c>
      <c r="L37">
        <f t="shared" si="1"/>
        <v>0</v>
      </c>
      <c r="M37" t="s">
        <v>39</v>
      </c>
    </row>
    <row r="38" spans="1:15">
      <c r="A38" s="2">
        <v>11</v>
      </c>
      <c r="B38">
        <v>2</v>
      </c>
      <c r="L38">
        <f t="shared" si="1"/>
        <v>0</v>
      </c>
      <c r="M38" t="s">
        <v>39</v>
      </c>
    </row>
    <row r="39" spans="1:15">
      <c r="A39" s="2">
        <v>12</v>
      </c>
      <c r="B39">
        <v>80</v>
      </c>
      <c r="C39">
        <v>33</v>
      </c>
      <c r="D39">
        <v>1</v>
      </c>
      <c r="G39">
        <v>3</v>
      </c>
      <c r="H39">
        <v>1</v>
      </c>
      <c r="J39">
        <v>1</v>
      </c>
      <c r="L39">
        <f t="shared" si="1"/>
        <v>6</v>
      </c>
      <c r="M39" t="s">
        <v>39</v>
      </c>
    </row>
    <row r="40" spans="1:15">
      <c r="A40" s="2">
        <v>14</v>
      </c>
      <c r="B40">
        <v>10</v>
      </c>
      <c r="C40">
        <v>1</v>
      </c>
      <c r="I40">
        <v>1</v>
      </c>
      <c r="J40">
        <v>1</v>
      </c>
      <c r="K40">
        <v>1</v>
      </c>
      <c r="L40">
        <f t="shared" si="1"/>
        <v>3</v>
      </c>
      <c r="M40" t="s">
        <v>39</v>
      </c>
    </row>
    <row r="41" spans="1:15">
      <c r="A41" s="2">
        <v>15</v>
      </c>
      <c r="B41">
        <v>17</v>
      </c>
      <c r="L41">
        <f t="shared" si="1"/>
        <v>0</v>
      </c>
      <c r="M41" t="s">
        <v>39</v>
      </c>
    </row>
    <row r="42" spans="1:15">
      <c r="A42" s="2">
        <v>16</v>
      </c>
      <c r="B42">
        <v>21</v>
      </c>
      <c r="C42">
        <v>3</v>
      </c>
      <c r="D42">
        <v>1</v>
      </c>
      <c r="K42">
        <v>1</v>
      </c>
      <c r="L42">
        <f t="shared" si="1"/>
        <v>2</v>
      </c>
      <c r="M42" t="s">
        <v>39</v>
      </c>
    </row>
    <row r="43" spans="1:15">
      <c r="A43" s="2">
        <v>17</v>
      </c>
      <c r="B43">
        <v>3</v>
      </c>
      <c r="L43">
        <f t="shared" si="1"/>
        <v>0</v>
      </c>
      <c r="M43" t="s">
        <v>39</v>
      </c>
    </row>
    <row r="44" spans="1:15">
      <c r="A44" s="2">
        <v>19</v>
      </c>
      <c r="B44">
        <v>16</v>
      </c>
      <c r="L44">
        <f t="shared" si="1"/>
        <v>0</v>
      </c>
      <c r="M44" t="s">
        <v>39</v>
      </c>
    </row>
    <row r="45" spans="1:15">
      <c r="A45" s="2">
        <v>20</v>
      </c>
      <c r="B45">
        <v>51</v>
      </c>
      <c r="C45">
        <v>25</v>
      </c>
      <c r="D45">
        <v>2</v>
      </c>
      <c r="F45">
        <v>1</v>
      </c>
      <c r="L45">
        <f t="shared" si="1"/>
        <v>3</v>
      </c>
      <c r="M45" t="s">
        <v>39</v>
      </c>
    </row>
    <row r="46" spans="1:15">
      <c r="A46" s="2">
        <v>21</v>
      </c>
      <c r="B46">
        <v>33</v>
      </c>
      <c r="C46">
        <v>19</v>
      </c>
      <c r="D46">
        <v>1</v>
      </c>
      <c r="E46">
        <v>1</v>
      </c>
      <c r="L46">
        <f t="shared" si="1"/>
        <v>2</v>
      </c>
      <c r="M46" t="s">
        <v>39</v>
      </c>
    </row>
    <row r="47" spans="1:15">
      <c r="A47" s="2">
        <v>24</v>
      </c>
      <c r="B47">
        <v>77</v>
      </c>
      <c r="C47">
        <v>43</v>
      </c>
      <c r="E47">
        <v>1</v>
      </c>
      <c r="F47">
        <v>1</v>
      </c>
      <c r="G47">
        <v>1</v>
      </c>
      <c r="H47">
        <v>3</v>
      </c>
      <c r="L47">
        <f t="shared" si="1"/>
        <v>6</v>
      </c>
      <c r="M47" t="s">
        <v>39</v>
      </c>
    </row>
    <row r="48" spans="1:15">
      <c r="A48" s="2">
        <v>26</v>
      </c>
      <c r="B48">
        <v>20</v>
      </c>
      <c r="L48">
        <f t="shared" si="1"/>
        <v>0</v>
      </c>
      <c r="M48" t="s">
        <v>39</v>
      </c>
    </row>
    <row r="49" spans="1:13">
      <c r="A49" s="2">
        <v>27</v>
      </c>
      <c r="B49">
        <v>1</v>
      </c>
      <c r="L49">
        <f t="shared" si="1"/>
        <v>0</v>
      </c>
      <c r="M49" t="s">
        <v>39</v>
      </c>
    </row>
    <row r="50" spans="1:13">
      <c r="A50" s="2">
        <v>28</v>
      </c>
      <c r="B50">
        <v>18</v>
      </c>
      <c r="C50">
        <v>15</v>
      </c>
      <c r="G50">
        <v>1</v>
      </c>
      <c r="L50">
        <f t="shared" si="1"/>
        <v>1</v>
      </c>
      <c r="M50" t="s">
        <v>39</v>
      </c>
    </row>
    <row r="51" spans="1:13">
      <c r="A51" s="2">
        <v>29</v>
      </c>
      <c r="B51">
        <v>46</v>
      </c>
      <c r="C51">
        <v>19</v>
      </c>
      <c r="D51">
        <v>1</v>
      </c>
      <c r="G51">
        <v>1</v>
      </c>
      <c r="L51">
        <f t="shared" si="1"/>
        <v>2</v>
      </c>
      <c r="M51" t="s">
        <v>39</v>
      </c>
    </row>
    <row r="52" spans="1:13">
      <c r="A52" s="2">
        <v>30</v>
      </c>
      <c r="B52">
        <v>139</v>
      </c>
      <c r="C52">
        <v>10</v>
      </c>
      <c r="D52">
        <v>2</v>
      </c>
      <c r="E52">
        <v>4</v>
      </c>
      <c r="F52">
        <v>1</v>
      </c>
      <c r="G52">
        <v>4</v>
      </c>
      <c r="H52">
        <v>5</v>
      </c>
      <c r="I52">
        <v>6</v>
      </c>
      <c r="L52">
        <f t="shared" si="1"/>
        <v>22</v>
      </c>
      <c r="M52" t="s">
        <v>39</v>
      </c>
    </row>
    <row r="53" spans="1:13">
      <c r="A53" s="2">
        <v>31</v>
      </c>
      <c r="B53">
        <v>31</v>
      </c>
      <c r="C53">
        <v>10</v>
      </c>
      <c r="F53">
        <v>1</v>
      </c>
      <c r="L53">
        <f t="shared" si="1"/>
        <v>1</v>
      </c>
      <c r="M53" t="s">
        <v>39</v>
      </c>
    </row>
    <row r="54" spans="1:13">
      <c r="A54" s="2">
        <v>32</v>
      </c>
      <c r="B54">
        <v>27</v>
      </c>
      <c r="L54">
        <f t="shared" si="1"/>
        <v>0</v>
      </c>
      <c r="M54" t="s">
        <v>39</v>
      </c>
    </row>
    <row r="55" spans="1:13">
      <c r="A55" s="2">
        <v>33</v>
      </c>
      <c r="B55">
        <v>34</v>
      </c>
      <c r="C55">
        <v>10</v>
      </c>
      <c r="E55">
        <v>1</v>
      </c>
      <c r="L55">
        <f t="shared" si="1"/>
        <v>1</v>
      </c>
      <c r="M55" t="s">
        <v>39</v>
      </c>
    </row>
    <row r="56" spans="1:13">
      <c r="A56" s="2">
        <v>34</v>
      </c>
      <c r="B56">
        <v>23</v>
      </c>
      <c r="C56">
        <v>22</v>
      </c>
      <c r="F56">
        <v>1</v>
      </c>
      <c r="I56">
        <v>1</v>
      </c>
      <c r="L56">
        <f t="shared" si="1"/>
        <v>2</v>
      </c>
      <c r="M56" t="s">
        <v>39</v>
      </c>
    </row>
    <row r="57" spans="1:13">
      <c r="A57" s="2">
        <v>36</v>
      </c>
      <c r="B57">
        <v>10</v>
      </c>
      <c r="L57">
        <f t="shared" si="1"/>
        <v>0</v>
      </c>
      <c r="M57" t="s">
        <v>39</v>
      </c>
    </row>
    <row r="58" spans="1:13">
      <c r="A58" s="2">
        <v>37</v>
      </c>
      <c r="B58">
        <v>30</v>
      </c>
      <c r="L58">
        <f t="shared" si="1"/>
        <v>0</v>
      </c>
      <c r="M58" t="s">
        <v>39</v>
      </c>
    </row>
    <row r="59" spans="1:13">
      <c r="A59" s="2">
        <v>38</v>
      </c>
      <c r="B59">
        <v>5</v>
      </c>
      <c r="L59">
        <f t="shared" si="1"/>
        <v>0</v>
      </c>
      <c r="M59" t="s">
        <v>39</v>
      </c>
    </row>
    <row r="60" spans="1:13">
      <c r="A60" s="2">
        <v>40</v>
      </c>
      <c r="B60">
        <v>34</v>
      </c>
      <c r="C60">
        <v>1</v>
      </c>
      <c r="D60">
        <v>1</v>
      </c>
      <c r="I60">
        <v>1</v>
      </c>
      <c r="L60">
        <f t="shared" si="1"/>
        <v>2</v>
      </c>
      <c r="M60" t="s">
        <v>39</v>
      </c>
    </row>
    <row r="61" spans="1:13">
      <c r="A61" s="2">
        <v>41</v>
      </c>
      <c r="B61">
        <v>48</v>
      </c>
      <c r="C61">
        <v>31</v>
      </c>
      <c r="D61">
        <v>1</v>
      </c>
      <c r="K61">
        <v>2</v>
      </c>
      <c r="L61">
        <f t="shared" si="1"/>
        <v>3</v>
      </c>
      <c r="M61" t="s">
        <v>39</v>
      </c>
    </row>
    <row r="62" spans="1:13">
      <c r="A62" s="2">
        <v>42</v>
      </c>
      <c r="B62">
        <v>3</v>
      </c>
      <c r="L62">
        <f t="shared" si="1"/>
        <v>0</v>
      </c>
      <c r="M62" t="s">
        <v>39</v>
      </c>
    </row>
    <row r="63" spans="1:13">
      <c r="A63" s="2">
        <v>43</v>
      </c>
      <c r="B63">
        <v>52</v>
      </c>
      <c r="C63">
        <v>19</v>
      </c>
      <c r="D63">
        <v>1</v>
      </c>
      <c r="I63">
        <v>1</v>
      </c>
      <c r="J63">
        <v>1</v>
      </c>
      <c r="L63">
        <f t="shared" si="1"/>
        <v>3</v>
      </c>
      <c r="M63" t="s">
        <v>39</v>
      </c>
    </row>
    <row r="64" spans="1:13">
      <c r="A64" s="2">
        <v>44</v>
      </c>
      <c r="B64">
        <v>5</v>
      </c>
      <c r="L64">
        <f t="shared" si="1"/>
        <v>0</v>
      </c>
      <c r="M64" t="s">
        <v>39</v>
      </c>
    </row>
    <row r="65" spans="1:13">
      <c r="A65" s="2">
        <v>46</v>
      </c>
      <c r="B65">
        <v>15</v>
      </c>
      <c r="L65">
        <f t="shared" si="1"/>
        <v>0</v>
      </c>
      <c r="M65" t="s">
        <v>39</v>
      </c>
    </row>
    <row r="66" spans="1:13">
      <c r="A66" s="2">
        <v>47</v>
      </c>
      <c r="B66">
        <v>39</v>
      </c>
      <c r="C66">
        <v>21</v>
      </c>
      <c r="D66">
        <v>1</v>
      </c>
      <c r="E66">
        <v>2</v>
      </c>
      <c r="G66">
        <v>1</v>
      </c>
      <c r="L66">
        <f t="shared" ref="L66:L97" si="2">SUM(D66:K66)</f>
        <v>4</v>
      </c>
      <c r="M66" t="s">
        <v>39</v>
      </c>
    </row>
    <row r="67" spans="1:13">
      <c r="A67" s="2">
        <v>48</v>
      </c>
      <c r="B67">
        <v>68</v>
      </c>
      <c r="C67">
        <v>20</v>
      </c>
      <c r="D67">
        <v>1</v>
      </c>
      <c r="E67">
        <v>1</v>
      </c>
      <c r="J67">
        <v>2</v>
      </c>
      <c r="L67">
        <f t="shared" si="2"/>
        <v>4</v>
      </c>
      <c r="M67" t="s">
        <v>39</v>
      </c>
    </row>
    <row r="68" spans="1:13">
      <c r="A68" s="2">
        <v>50</v>
      </c>
      <c r="B68">
        <v>26</v>
      </c>
      <c r="C68">
        <v>9</v>
      </c>
      <c r="J68">
        <v>1</v>
      </c>
      <c r="L68">
        <f t="shared" si="2"/>
        <v>1</v>
      </c>
      <c r="M68" t="s">
        <v>39</v>
      </c>
    </row>
    <row r="69" spans="1:13">
      <c r="A69" s="2">
        <v>51</v>
      </c>
      <c r="B69">
        <v>169</v>
      </c>
      <c r="C69">
        <v>24</v>
      </c>
      <c r="D69">
        <v>2</v>
      </c>
      <c r="L69">
        <f t="shared" si="2"/>
        <v>2</v>
      </c>
      <c r="M69" t="s">
        <v>39</v>
      </c>
    </row>
    <row r="70" spans="1:13">
      <c r="A70" s="2">
        <v>53</v>
      </c>
      <c r="B70">
        <v>12</v>
      </c>
      <c r="C70">
        <v>9</v>
      </c>
      <c r="F70">
        <v>1</v>
      </c>
      <c r="L70">
        <f t="shared" si="2"/>
        <v>1</v>
      </c>
      <c r="M70" t="s">
        <v>39</v>
      </c>
    </row>
    <row r="71" spans="1:13">
      <c r="A71" s="2">
        <v>54</v>
      </c>
      <c r="B71">
        <v>5</v>
      </c>
      <c r="C71">
        <v>3</v>
      </c>
      <c r="D71">
        <v>1</v>
      </c>
      <c r="L71">
        <f t="shared" si="2"/>
        <v>1</v>
      </c>
      <c r="M71" t="s">
        <v>39</v>
      </c>
    </row>
    <row r="72" spans="1:13">
      <c r="A72" s="2">
        <v>56</v>
      </c>
      <c r="B72">
        <v>3</v>
      </c>
      <c r="L72">
        <f t="shared" si="2"/>
        <v>0</v>
      </c>
      <c r="M72" t="s">
        <v>39</v>
      </c>
    </row>
    <row r="73" spans="1:13">
      <c r="A73" s="2">
        <v>57</v>
      </c>
      <c r="B73">
        <v>4</v>
      </c>
      <c r="L73">
        <f t="shared" si="2"/>
        <v>0</v>
      </c>
      <c r="M73" t="s">
        <v>39</v>
      </c>
    </row>
    <row r="74" spans="1:13">
      <c r="A74" s="2">
        <v>58</v>
      </c>
      <c r="B74">
        <v>24</v>
      </c>
      <c r="C74">
        <v>4</v>
      </c>
      <c r="H74">
        <v>1</v>
      </c>
      <c r="L74">
        <f t="shared" si="2"/>
        <v>1</v>
      </c>
      <c r="M74" t="s">
        <v>39</v>
      </c>
    </row>
    <row r="75" spans="1:13">
      <c r="A75" s="2">
        <v>61</v>
      </c>
      <c r="B75">
        <v>4</v>
      </c>
      <c r="C75">
        <v>1</v>
      </c>
      <c r="H75">
        <v>1</v>
      </c>
      <c r="L75">
        <f t="shared" si="2"/>
        <v>1</v>
      </c>
      <c r="M75" t="s">
        <v>39</v>
      </c>
    </row>
    <row r="76" spans="1:13">
      <c r="A76" s="2">
        <v>62</v>
      </c>
      <c r="B76">
        <v>21</v>
      </c>
      <c r="L76">
        <f t="shared" si="2"/>
        <v>0</v>
      </c>
      <c r="M76" t="s">
        <v>39</v>
      </c>
    </row>
    <row r="77" spans="1:13">
      <c r="A77" s="2">
        <v>63</v>
      </c>
      <c r="B77">
        <v>13</v>
      </c>
      <c r="L77">
        <f t="shared" si="2"/>
        <v>0</v>
      </c>
      <c r="M77" t="s">
        <v>39</v>
      </c>
    </row>
    <row r="78" spans="1:13">
      <c r="A78" s="2">
        <v>65</v>
      </c>
      <c r="B78">
        <v>16</v>
      </c>
      <c r="C78">
        <v>15</v>
      </c>
      <c r="E78">
        <v>1</v>
      </c>
      <c r="L78">
        <f t="shared" si="2"/>
        <v>1</v>
      </c>
      <c r="M78" t="s">
        <v>39</v>
      </c>
    </row>
    <row r="79" spans="1:13">
      <c r="A79" s="2">
        <v>69</v>
      </c>
      <c r="B79">
        <v>5</v>
      </c>
      <c r="L79">
        <f t="shared" si="2"/>
        <v>0</v>
      </c>
      <c r="M79" t="s">
        <v>39</v>
      </c>
    </row>
    <row r="80" spans="1:13">
      <c r="A80" s="2">
        <v>70</v>
      </c>
      <c r="B80">
        <v>9</v>
      </c>
      <c r="C80">
        <v>9</v>
      </c>
      <c r="D80">
        <v>1</v>
      </c>
      <c r="L80">
        <f t="shared" si="2"/>
        <v>1</v>
      </c>
      <c r="M80" t="s">
        <v>39</v>
      </c>
    </row>
    <row r="81" spans="1:13">
      <c r="A81" s="2">
        <v>71</v>
      </c>
      <c r="B81">
        <v>10</v>
      </c>
      <c r="L81">
        <f t="shared" si="2"/>
        <v>0</v>
      </c>
      <c r="M81" t="s">
        <v>39</v>
      </c>
    </row>
    <row r="82" spans="1:13">
      <c r="A82" s="2">
        <v>72</v>
      </c>
      <c r="B82">
        <v>6</v>
      </c>
      <c r="L82">
        <f t="shared" si="2"/>
        <v>0</v>
      </c>
      <c r="M82" t="s">
        <v>39</v>
      </c>
    </row>
    <row r="83" spans="1:13">
      <c r="A83" s="2">
        <v>73</v>
      </c>
      <c r="B83">
        <v>3</v>
      </c>
      <c r="L83">
        <f t="shared" si="2"/>
        <v>0</v>
      </c>
      <c r="M83" t="s">
        <v>39</v>
      </c>
    </row>
    <row r="84" spans="1:13">
      <c r="A84" s="2">
        <v>75</v>
      </c>
      <c r="B84">
        <v>67</v>
      </c>
      <c r="C84">
        <v>12</v>
      </c>
      <c r="E84">
        <v>1</v>
      </c>
      <c r="F84">
        <v>2</v>
      </c>
      <c r="L84">
        <f t="shared" si="2"/>
        <v>3</v>
      </c>
      <c r="M84" t="s">
        <v>39</v>
      </c>
    </row>
    <row r="85" spans="1:13">
      <c r="A85" s="2">
        <v>78</v>
      </c>
      <c r="B85">
        <v>27</v>
      </c>
      <c r="C85">
        <v>12</v>
      </c>
      <c r="D85">
        <v>1</v>
      </c>
      <c r="L85">
        <f t="shared" si="2"/>
        <v>1</v>
      </c>
      <c r="M85" t="s">
        <v>39</v>
      </c>
    </row>
    <row r="86" spans="1:13">
      <c r="A86" s="2">
        <v>79</v>
      </c>
      <c r="B86">
        <v>3</v>
      </c>
      <c r="L86">
        <f t="shared" si="2"/>
        <v>0</v>
      </c>
      <c r="M86" t="s">
        <v>39</v>
      </c>
    </row>
    <row r="87" spans="1:13">
      <c r="A87" s="2">
        <v>80</v>
      </c>
      <c r="B87">
        <v>19</v>
      </c>
      <c r="L87">
        <f t="shared" si="2"/>
        <v>0</v>
      </c>
      <c r="M87" t="s">
        <v>39</v>
      </c>
    </row>
    <row r="88" spans="1:13">
      <c r="A88" s="2">
        <v>81</v>
      </c>
      <c r="B88">
        <v>4</v>
      </c>
      <c r="L88">
        <f t="shared" si="2"/>
        <v>0</v>
      </c>
      <c r="M88" t="s">
        <v>39</v>
      </c>
    </row>
    <row r="89" spans="1:13">
      <c r="A89" s="2">
        <v>84</v>
      </c>
      <c r="B89">
        <v>13</v>
      </c>
      <c r="L89">
        <f t="shared" si="2"/>
        <v>0</v>
      </c>
      <c r="M89" t="s">
        <v>39</v>
      </c>
    </row>
    <row r="90" spans="1:13">
      <c r="A90" s="2">
        <v>86</v>
      </c>
      <c r="B90">
        <v>40</v>
      </c>
      <c r="C90">
        <v>10</v>
      </c>
      <c r="D90">
        <v>1</v>
      </c>
      <c r="J90">
        <v>1</v>
      </c>
      <c r="L90">
        <f t="shared" si="2"/>
        <v>2</v>
      </c>
      <c r="M90" t="s">
        <v>39</v>
      </c>
    </row>
    <row r="91" spans="1:13">
      <c r="A91" s="2">
        <v>87</v>
      </c>
      <c r="B91">
        <v>4</v>
      </c>
      <c r="L91">
        <f t="shared" si="2"/>
        <v>0</v>
      </c>
      <c r="M91" t="s">
        <v>39</v>
      </c>
    </row>
    <row r="92" spans="1:13">
      <c r="A92" s="2">
        <v>88</v>
      </c>
      <c r="B92">
        <v>19</v>
      </c>
      <c r="C92">
        <v>18</v>
      </c>
      <c r="D92">
        <v>1</v>
      </c>
      <c r="L92">
        <f t="shared" si="2"/>
        <v>1</v>
      </c>
      <c r="M92" t="s">
        <v>39</v>
      </c>
    </row>
    <row r="93" spans="1:13">
      <c r="A93" s="2">
        <v>89</v>
      </c>
      <c r="B93">
        <v>44</v>
      </c>
      <c r="C93">
        <v>5</v>
      </c>
      <c r="E93">
        <v>1</v>
      </c>
      <c r="L93">
        <f t="shared" si="2"/>
        <v>1</v>
      </c>
      <c r="M93" t="s">
        <v>39</v>
      </c>
    </row>
    <row r="94" spans="1:13">
      <c r="A94" s="2">
        <v>92</v>
      </c>
      <c r="B94">
        <v>12</v>
      </c>
      <c r="L94">
        <f t="shared" si="2"/>
        <v>0</v>
      </c>
      <c r="M94" t="s">
        <v>39</v>
      </c>
    </row>
    <row r="95" spans="1:13">
      <c r="A95" s="2">
        <v>94</v>
      </c>
      <c r="B95">
        <v>8</v>
      </c>
      <c r="L95">
        <f t="shared" si="2"/>
        <v>0</v>
      </c>
      <c r="M95" t="s">
        <v>39</v>
      </c>
    </row>
    <row r="96" spans="1:13">
      <c r="A96" s="2">
        <v>95</v>
      </c>
      <c r="B96">
        <v>2</v>
      </c>
      <c r="L96">
        <f t="shared" si="2"/>
        <v>0</v>
      </c>
      <c r="M96" t="s">
        <v>39</v>
      </c>
    </row>
    <row r="97" spans="1:13">
      <c r="A97" s="2">
        <v>96</v>
      </c>
      <c r="B97">
        <v>53</v>
      </c>
      <c r="C97">
        <v>21</v>
      </c>
      <c r="J97">
        <v>2</v>
      </c>
      <c r="L97">
        <f t="shared" si="2"/>
        <v>2</v>
      </c>
      <c r="M97" t="s">
        <v>39</v>
      </c>
    </row>
    <row r="98" spans="1:13">
      <c r="A98" s="2">
        <v>97</v>
      </c>
      <c r="B98">
        <v>4</v>
      </c>
      <c r="L98">
        <f t="shared" ref="L98:L129" si="3">SUM(D98:K98)</f>
        <v>0</v>
      </c>
      <c r="M98" t="s">
        <v>39</v>
      </c>
    </row>
    <row r="99" spans="1:13">
      <c r="A99" s="2">
        <v>98</v>
      </c>
      <c r="B99">
        <v>12</v>
      </c>
      <c r="C99">
        <v>8</v>
      </c>
      <c r="J99">
        <v>1</v>
      </c>
      <c r="L99">
        <f t="shared" si="3"/>
        <v>1</v>
      </c>
      <c r="M99" t="s">
        <v>39</v>
      </c>
    </row>
    <row r="100" spans="1:13">
      <c r="A100" s="2">
        <v>99</v>
      </c>
      <c r="B100">
        <v>25</v>
      </c>
      <c r="L100">
        <f t="shared" si="3"/>
        <v>0</v>
      </c>
      <c r="M100" t="s">
        <v>39</v>
      </c>
    </row>
    <row r="101" spans="1:13">
      <c r="A101" s="2">
        <v>100</v>
      </c>
      <c r="B101">
        <v>70</v>
      </c>
      <c r="C101">
        <v>15</v>
      </c>
      <c r="D101">
        <v>4</v>
      </c>
      <c r="E101">
        <v>3</v>
      </c>
      <c r="I101">
        <v>1</v>
      </c>
      <c r="J101">
        <v>3</v>
      </c>
      <c r="K101">
        <v>1</v>
      </c>
      <c r="L101">
        <f t="shared" si="3"/>
        <v>12</v>
      </c>
      <c r="M101" t="s">
        <v>39</v>
      </c>
    </row>
    <row r="102" spans="1:13">
      <c r="A102" s="2">
        <v>104</v>
      </c>
      <c r="B102">
        <v>23</v>
      </c>
      <c r="L102">
        <f t="shared" si="3"/>
        <v>0</v>
      </c>
      <c r="M102" t="s">
        <v>39</v>
      </c>
    </row>
    <row r="103" spans="1:13">
      <c r="A103" s="2">
        <v>105</v>
      </c>
      <c r="B103">
        <v>71</v>
      </c>
      <c r="C103">
        <v>11</v>
      </c>
      <c r="D103">
        <v>1</v>
      </c>
      <c r="E103">
        <v>7</v>
      </c>
      <c r="G103">
        <v>2</v>
      </c>
      <c r="H103">
        <v>2</v>
      </c>
      <c r="J103">
        <v>1</v>
      </c>
      <c r="L103">
        <f t="shared" si="3"/>
        <v>13</v>
      </c>
      <c r="M103" t="s">
        <v>39</v>
      </c>
    </row>
    <row r="104" spans="1:13">
      <c r="A104" s="2">
        <v>106</v>
      </c>
      <c r="B104">
        <v>1</v>
      </c>
      <c r="L104">
        <f t="shared" si="3"/>
        <v>0</v>
      </c>
      <c r="M104" t="s">
        <v>39</v>
      </c>
    </row>
    <row r="105" spans="1:13">
      <c r="A105" s="2">
        <v>107</v>
      </c>
      <c r="B105">
        <v>3</v>
      </c>
      <c r="L105">
        <f t="shared" si="3"/>
        <v>0</v>
      </c>
      <c r="M105" t="s">
        <v>39</v>
      </c>
    </row>
    <row r="106" spans="1:13">
      <c r="A106" s="2">
        <v>108</v>
      </c>
      <c r="B106">
        <v>25</v>
      </c>
      <c r="C106">
        <v>5</v>
      </c>
      <c r="D106">
        <v>1</v>
      </c>
      <c r="L106">
        <f t="shared" si="3"/>
        <v>1</v>
      </c>
      <c r="M106" t="s">
        <v>39</v>
      </c>
    </row>
    <row r="107" spans="1:13">
      <c r="A107" s="2">
        <v>109</v>
      </c>
      <c r="B107">
        <v>57</v>
      </c>
      <c r="C107">
        <v>20</v>
      </c>
      <c r="J107">
        <v>2</v>
      </c>
      <c r="L107">
        <f t="shared" si="3"/>
        <v>2</v>
      </c>
      <c r="M107" t="s">
        <v>39</v>
      </c>
    </row>
    <row r="108" spans="1:13">
      <c r="A108" s="2">
        <v>111</v>
      </c>
      <c r="B108">
        <v>27</v>
      </c>
      <c r="C108">
        <v>16</v>
      </c>
      <c r="H108">
        <v>1</v>
      </c>
      <c r="L108">
        <f t="shared" si="3"/>
        <v>1</v>
      </c>
      <c r="M108" t="s">
        <v>39</v>
      </c>
    </row>
    <row r="109" spans="1:13">
      <c r="A109" s="2">
        <v>112</v>
      </c>
      <c r="B109">
        <v>6</v>
      </c>
      <c r="L109">
        <f t="shared" si="3"/>
        <v>0</v>
      </c>
      <c r="M109" t="s">
        <v>39</v>
      </c>
    </row>
    <row r="110" spans="1:13">
      <c r="A110" s="2">
        <v>115</v>
      </c>
      <c r="B110">
        <v>11</v>
      </c>
      <c r="L110">
        <f t="shared" si="3"/>
        <v>0</v>
      </c>
      <c r="M110" t="s">
        <v>39</v>
      </c>
    </row>
    <row r="111" spans="1:13">
      <c r="A111" s="2">
        <v>116</v>
      </c>
      <c r="B111">
        <v>2</v>
      </c>
      <c r="L111">
        <f t="shared" si="3"/>
        <v>0</v>
      </c>
      <c r="M111" t="s">
        <v>39</v>
      </c>
    </row>
    <row r="112" spans="1:13">
      <c r="A112" s="2">
        <v>118</v>
      </c>
      <c r="B112">
        <v>9</v>
      </c>
      <c r="L112">
        <f t="shared" si="3"/>
        <v>0</v>
      </c>
      <c r="M112" t="s">
        <v>39</v>
      </c>
    </row>
    <row r="113" spans="1:18">
      <c r="A113" s="2">
        <v>121</v>
      </c>
      <c r="B113">
        <v>34</v>
      </c>
      <c r="L113">
        <f t="shared" si="3"/>
        <v>0</v>
      </c>
      <c r="M113" t="s">
        <v>39</v>
      </c>
    </row>
    <row r="114" spans="1:18">
      <c r="A114" s="2">
        <v>122</v>
      </c>
      <c r="B114">
        <v>27</v>
      </c>
      <c r="I114">
        <v>1</v>
      </c>
      <c r="J114">
        <v>1</v>
      </c>
      <c r="L114">
        <f t="shared" si="3"/>
        <v>2</v>
      </c>
      <c r="M114" t="s">
        <v>39</v>
      </c>
    </row>
    <row r="115" spans="1:18">
      <c r="A115" s="2">
        <v>124</v>
      </c>
      <c r="B115">
        <v>15</v>
      </c>
      <c r="L115">
        <f t="shared" si="3"/>
        <v>0</v>
      </c>
      <c r="M115" t="s">
        <v>39</v>
      </c>
    </row>
    <row r="116" spans="1:18">
      <c r="A116" s="2">
        <v>125</v>
      </c>
      <c r="B116">
        <v>4</v>
      </c>
      <c r="L116">
        <f t="shared" si="3"/>
        <v>0</v>
      </c>
      <c r="M116" t="s">
        <v>39</v>
      </c>
    </row>
    <row r="117" spans="1:18">
      <c r="A117" s="2">
        <v>127</v>
      </c>
      <c r="B117">
        <v>103</v>
      </c>
      <c r="C117">
        <v>61</v>
      </c>
      <c r="E117">
        <v>1</v>
      </c>
      <c r="J117">
        <v>1</v>
      </c>
      <c r="L117">
        <f t="shared" si="3"/>
        <v>2</v>
      </c>
      <c r="M117" t="s">
        <v>39</v>
      </c>
    </row>
    <row r="118" spans="1:18">
      <c r="A118" s="2">
        <v>129</v>
      </c>
      <c r="B118">
        <v>8</v>
      </c>
      <c r="C118">
        <v>7</v>
      </c>
      <c r="I118">
        <v>2</v>
      </c>
      <c r="L118">
        <f t="shared" si="3"/>
        <v>2</v>
      </c>
      <c r="M118" t="s">
        <v>39</v>
      </c>
    </row>
    <row r="119" spans="1:18">
      <c r="A119" s="2">
        <v>130</v>
      </c>
      <c r="B119">
        <v>14</v>
      </c>
      <c r="L119">
        <f t="shared" si="3"/>
        <v>0</v>
      </c>
      <c r="M119" t="s">
        <v>39</v>
      </c>
    </row>
    <row r="120" spans="1:18">
      <c r="A120" s="2">
        <v>131</v>
      </c>
      <c r="B120">
        <v>3</v>
      </c>
      <c r="L120">
        <f t="shared" si="3"/>
        <v>0</v>
      </c>
      <c r="M120" t="s">
        <v>39</v>
      </c>
    </row>
    <row r="121" spans="1:18">
      <c r="A121" s="2">
        <v>134</v>
      </c>
      <c r="B121">
        <v>1</v>
      </c>
      <c r="L121">
        <f t="shared" si="3"/>
        <v>0</v>
      </c>
      <c r="M121" t="s">
        <v>39</v>
      </c>
    </row>
    <row r="122" spans="1:18">
      <c r="A122" s="2">
        <v>135</v>
      </c>
      <c r="B122">
        <v>49</v>
      </c>
      <c r="L122">
        <f t="shared" si="3"/>
        <v>0</v>
      </c>
      <c r="M122" t="s">
        <v>39</v>
      </c>
    </row>
    <row r="123" spans="1:18">
      <c r="A123" s="2">
        <v>138</v>
      </c>
      <c r="B123">
        <v>3</v>
      </c>
      <c r="L123">
        <f t="shared" si="3"/>
        <v>0</v>
      </c>
      <c r="M123" t="s">
        <v>39</v>
      </c>
    </row>
    <row r="124" spans="1:18">
      <c r="A124" s="2">
        <v>139</v>
      </c>
      <c r="B124">
        <v>9</v>
      </c>
      <c r="L124">
        <f t="shared" si="3"/>
        <v>0</v>
      </c>
      <c r="M124" t="s">
        <v>39</v>
      </c>
      <c r="N124">
        <f>SUM(L33:L124)</f>
        <v>127</v>
      </c>
      <c r="O124">
        <f>SUM(B33:B124)</f>
        <v>2376</v>
      </c>
      <c r="P124">
        <f>N124/O124</f>
        <v>5.3451178451178451E-2</v>
      </c>
      <c r="Q124">
        <f>MEDIAN(C33:C124)</f>
        <v>13.5</v>
      </c>
      <c r="R124">
        <f>AVERAGE(C33:C124)</f>
        <v>16.071428571428573</v>
      </c>
    </row>
    <row r="125" spans="1:18">
      <c r="A125" s="2">
        <v>5</v>
      </c>
      <c r="B125">
        <v>0</v>
      </c>
      <c r="L125">
        <f t="shared" si="3"/>
        <v>0</v>
      </c>
      <c r="M125" t="s">
        <v>40</v>
      </c>
    </row>
    <row r="126" spans="1:18">
      <c r="A126" s="2">
        <v>7</v>
      </c>
      <c r="B126">
        <v>0</v>
      </c>
      <c r="L126">
        <f t="shared" si="3"/>
        <v>0</v>
      </c>
      <c r="M126" t="s">
        <v>40</v>
      </c>
      <c r="O126">
        <f>O124/108</f>
        <v>22</v>
      </c>
    </row>
    <row r="127" spans="1:18">
      <c r="A127" s="2">
        <v>22</v>
      </c>
      <c r="B127">
        <v>0</v>
      </c>
      <c r="L127">
        <f t="shared" si="3"/>
        <v>0</v>
      </c>
      <c r="M127" t="s">
        <v>40</v>
      </c>
    </row>
    <row r="128" spans="1:18">
      <c r="A128" s="2">
        <v>25</v>
      </c>
      <c r="B128">
        <v>0</v>
      </c>
      <c r="L128">
        <f t="shared" si="3"/>
        <v>0</v>
      </c>
      <c r="M128" t="s">
        <v>40</v>
      </c>
    </row>
    <row r="129" spans="1:13">
      <c r="A129" s="2">
        <v>35</v>
      </c>
      <c r="B129">
        <v>0</v>
      </c>
      <c r="L129">
        <f t="shared" si="3"/>
        <v>0</v>
      </c>
      <c r="M129" t="s">
        <v>40</v>
      </c>
    </row>
    <row r="130" spans="1:13">
      <c r="A130" s="2">
        <v>45</v>
      </c>
      <c r="B130">
        <v>0</v>
      </c>
      <c r="L130">
        <f t="shared" ref="L130:L161" si="4">SUM(D130:K130)</f>
        <v>0</v>
      </c>
      <c r="M130" t="s">
        <v>40</v>
      </c>
    </row>
    <row r="131" spans="1:13">
      <c r="A131" s="2">
        <v>52</v>
      </c>
      <c r="B131">
        <v>0</v>
      </c>
      <c r="L131">
        <f t="shared" si="4"/>
        <v>0</v>
      </c>
      <c r="M131" t="s">
        <v>40</v>
      </c>
    </row>
    <row r="132" spans="1:13">
      <c r="A132" s="2">
        <v>59</v>
      </c>
      <c r="B132">
        <v>2</v>
      </c>
      <c r="C132">
        <v>1</v>
      </c>
      <c r="H132">
        <v>1</v>
      </c>
      <c r="L132">
        <f t="shared" si="4"/>
        <v>1</v>
      </c>
      <c r="M132" t="s">
        <v>40</v>
      </c>
    </row>
    <row r="133" spans="1:13">
      <c r="A133" s="2">
        <v>60</v>
      </c>
      <c r="B133">
        <v>0</v>
      </c>
      <c r="L133">
        <f t="shared" si="4"/>
        <v>0</v>
      </c>
      <c r="M133" t="s">
        <v>40</v>
      </c>
    </row>
    <row r="134" spans="1:13">
      <c r="A134" s="2">
        <v>64</v>
      </c>
      <c r="B134">
        <v>0</v>
      </c>
      <c r="L134">
        <f t="shared" si="4"/>
        <v>0</v>
      </c>
      <c r="M134" t="s">
        <v>40</v>
      </c>
    </row>
    <row r="135" spans="1:13">
      <c r="A135" s="2">
        <v>93</v>
      </c>
      <c r="B135">
        <v>0</v>
      </c>
      <c r="L135">
        <f t="shared" si="4"/>
        <v>0</v>
      </c>
      <c r="M135" t="s">
        <v>40</v>
      </c>
    </row>
    <row r="136" spans="1:13">
      <c r="A136" s="2">
        <v>102</v>
      </c>
      <c r="B136">
        <v>0</v>
      </c>
      <c r="L136">
        <f t="shared" si="4"/>
        <v>0</v>
      </c>
      <c r="M136" t="s">
        <v>40</v>
      </c>
    </row>
    <row r="137" spans="1:13">
      <c r="A137" s="2">
        <v>114</v>
      </c>
      <c r="B137">
        <v>0</v>
      </c>
      <c r="L137">
        <f t="shared" si="4"/>
        <v>0</v>
      </c>
      <c r="M137" t="s">
        <v>40</v>
      </c>
    </row>
    <row r="138" spans="1:13">
      <c r="A138" s="2">
        <v>117</v>
      </c>
      <c r="B138">
        <v>0</v>
      </c>
      <c r="L138">
        <f t="shared" si="4"/>
        <v>0</v>
      </c>
      <c r="M138" t="s">
        <v>40</v>
      </c>
    </row>
    <row r="139" spans="1:13">
      <c r="A139" s="2">
        <v>128</v>
      </c>
      <c r="B139">
        <v>0</v>
      </c>
      <c r="L139">
        <f t="shared" si="4"/>
        <v>0</v>
      </c>
      <c r="M139" t="s">
        <v>40</v>
      </c>
    </row>
    <row r="140" spans="1:13">
      <c r="A140" s="2">
        <v>137</v>
      </c>
      <c r="B140">
        <v>0</v>
      </c>
      <c r="L140">
        <f t="shared" si="4"/>
        <v>0</v>
      </c>
      <c r="M140" t="s">
        <v>40</v>
      </c>
    </row>
  </sheetData>
  <sheetCalcPr fullCalcOnLoad="1"/>
  <sortState ref="A2:XFD1048576">
    <sortCondition ref="M3:M1048576"/>
  </sortState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54"/>
  <sheetViews>
    <sheetView workbookViewId="0">
      <selection sqref="A1:XFD1"/>
    </sheetView>
  </sheetViews>
  <sheetFormatPr baseColWidth="10" defaultRowHeight="13"/>
  <sheetData>
    <row r="1" spans="1:2">
      <c r="A1">
        <v>0</v>
      </c>
      <c r="B1">
        <v>0</v>
      </c>
    </row>
    <row r="2" spans="1:2">
      <c r="A2">
        <v>0</v>
      </c>
    </row>
    <row r="3" spans="1:2">
      <c r="A3">
        <v>0</v>
      </c>
    </row>
    <row r="4" spans="1:2">
      <c r="A4">
        <v>0</v>
      </c>
    </row>
    <row r="5" spans="1:2">
      <c r="A5">
        <v>0</v>
      </c>
    </row>
    <row r="6" spans="1:2">
      <c r="A6">
        <v>0</v>
      </c>
    </row>
    <row r="7" spans="1:2">
      <c r="A7">
        <v>0</v>
      </c>
    </row>
    <row r="8" spans="1:2">
      <c r="A8">
        <v>0</v>
      </c>
    </row>
    <row r="9" spans="1:2">
      <c r="A9">
        <v>1</v>
      </c>
    </row>
    <row r="10" spans="1:2">
      <c r="A10">
        <v>1</v>
      </c>
    </row>
    <row r="11" spans="1:2">
      <c r="A11">
        <v>1</v>
      </c>
    </row>
    <row r="12" spans="1:2">
      <c r="A12">
        <v>1</v>
      </c>
    </row>
    <row r="13" spans="1:2">
      <c r="A13">
        <v>1</v>
      </c>
    </row>
    <row r="14" spans="1:2">
      <c r="A14">
        <v>1</v>
      </c>
    </row>
    <row r="15" spans="1:2">
      <c r="A15">
        <v>1</v>
      </c>
    </row>
    <row r="16" spans="1:2">
      <c r="A16">
        <v>1</v>
      </c>
    </row>
    <row r="17" spans="1:1">
      <c r="A17">
        <v>1</v>
      </c>
    </row>
    <row r="18" spans="1:1">
      <c r="A18">
        <v>1</v>
      </c>
    </row>
    <row r="19" spans="1:1">
      <c r="A19">
        <v>1</v>
      </c>
    </row>
    <row r="20" spans="1:1">
      <c r="A20">
        <v>2</v>
      </c>
    </row>
    <row r="21" spans="1:1">
      <c r="A21">
        <v>2</v>
      </c>
    </row>
    <row r="22" spans="1:1">
      <c r="A22">
        <v>2</v>
      </c>
    </row>
    <row r="23" spans="1:1">
      <c r="A23">
        <v>2</v>
      </c>
    </row>
    <row r="24" spans="1:1">
      <c r="A24">
        <v>2</v>
      </c>
    </row>
    <row r="25" spans="1:1">
      <c r="A25">
        <v>3</v>
      </c>
    </row>
    <row r="26" spans="1:1">
      <c r="A26">
        <v>3</v>
      </c>
    </row>
    <row r="27" spans="1:1">
      <c r="A27">
        <v>3</v>
      </c>
    </row>
    <row r="28" spans="1:1">
      <c r="A28">
        <v>3</v>
      </c>
    </row>
    <row r="29" spans="1:1">
      <c r="A29">
        <v>4</v>
      </c>
    </row>
    <row r="30" spans="1:1">
      <c r="A30">
        <v>4</v>
      </c>
    </row>
    <row r="31" spans="1:1">
      <c r="A31">
        <v>5</v>
      </c>
    </row>
    <row r="32" spans="1:1">
      <c r="A32">
        <v>5</v>
      </c>
    </row>
    <row r="33" spans="1:1">
      <c r="A33">
        <v>6</v>
      </c>
    </row>
    <row r="34" spans="1:1">
      <c r="A34">
        <v>6</v>
      </c>
    </row>
    <row r="35" spans="1:1">
      <c r="A35">
        <v>6</v>
      </c>
    </row>
    <row r="36" spans="1:1">
      <c r="A36">
        <v>6</v>
      </c>
    </row>
    <row r="37" spans="1:1">
      <c r="A37">
        <v>7</v>
      </c>
    </row>
    <row r="38" spans="1:1">
      <c r="A38">
        <v>7</v>
      </c>
    </row>
    <row r="39" spans="1:1">
      <c r="A39">
        <v>8</v>
      </c>
    </row>
    <row r="40" spans="1:1">
      <c r="A40">
        <v>9</v>
      </c>
    </row>
    <row r="41" spans="1:1">
      <c r="A41">
        <v>11</v>
      </c>
    </row>
    <row r="42" spans="1:1">
      <c r="A42">
        <v>15</v>
      </c>
    </row>
    <row r="43" spans="1:1">
      <c r="A43">
        <v>16</v>
      </c>
    </row>
    <row r="44" spans="1:1">
      <c r="A44">
        <v>20</v>
      </c>
    </row>
    <row r="45" spans="1:1">
      <c r="A45">
        <v>20</v>
      </c>
    </row>
    <row r="46" spans="1:1">
      <c r="A46">
        <v>20</v>
      </c>
    </row>
    <row r="47" spans="1:1">
      <c r="A47">
        <v>20</v>
      </c>
    </row>
    <row r="48" spans="1:1">
      <c r="A48">
        <v>21</v>
      </c>
    </row>
    <row r="49" spans="1:2">
      <c r="A49">
        <v>21</v>
      </c>
    </row>
    <row r="50" spans="1:2">
      <c r="A50">
        <v>24</v>
      </c>
    </row>
    <row r="51" spans="1:2">
      <c r="A51">
        <v>25</v>
      </c>
    </row>
    <row r="52" spans="1:2">
      <c r="A52">
        <v>33</v>
      </c>
    </row>
    <row r="53" spans="1:2">
      <c r="A53">
        <v>36</v>
      </c>
    </row>
    <row r="54" spans="1:2">
      <c r="A54">
        <v>39</v>
      </c>
      <c r="B54">
        <v>20</v>
      </c>
    </row>
  </sheetData>
  <sheetCalcPr fullCalcOnLoad="1"/>
  <sortState ref="A1:A1048576">
    <sortCondition ref="A2:A1048576"/>
  </sortState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146"/>
  <sheetViews>
    <sheetView workbookViewId="0">
      <selection activeCell="B56" sqref="A1:B56"/>
    </sheetView>
  </sheetViews>
  <sheetFormatPr baseColWidth="10" defaultRowHeight="13"/>
  <cols>
    <col min="1" max="1" width="5.140625" customWidth="1"/>
    <col min="2" max="2" width="3.140625" customWidth="1"/>
  </cols>
  <sheetData>
    <row r="1" spans="1:2" ht="127">
      <c r="A1" s="1" t="s">
        <v>27</v>
      </c>
      <c r="B1" s="1" t="s">
        <v>18</v>
      </c>
    </row>
    <row r="2" spans="1:2">
      <c r="A2">
        <v>10</v>
      </c>
      <c r="B2">
        <v>1</v>
      </c>
    </row>
    <row r="3" spans="1:2">
      <c r="A3">
        <v>34</v>
      </c>
      <c r="B3">
        <v>1</v>
      </c>
    </row>
    <row r="4" spans="1:2">
      <c r="A4">
        <v>2</v>
      </c>
      <c r="B4">
        <v>1</v>
      </c>
    </row>
    <row r="5" spans="1:2">
      <c r="A5">
        <v>4</v>
      </c>
      <c r="B5">
        <v>1</v>
      </c>
    </row>
    <row r="6" spans="1:2">
      <c r="A6">
        <v>10</v>
      </c>
      <c r="B6">
        <v>3</v>
      </c>
    </row>
    <row r="7" spans="1:2">
      <c r="A7">
        <v>21</v>
      </c>
      <c r="B7">
        <v>3</v>
      </c>
    </row>
    <row r="8" spans="1:2">
      <c r="A8">
        <v>5</v>
      </c>
      <c r="B8">
        <v>3</v>
      </c>
    </row>
    <row r="9" spans="1:2">
      <c r="A9">
        <v>3</v>
      </c>
      <c r="B9">
        <v>3</v>
      </c>
    </row>
    <row r="10" spans="1:2">
      <c r="A10">
        <v>24</v>
      </c>
      <c r="B10">
        <v>4</v>
      </c>
    </row>
    <row r="11" spans="1:2">
      <c r="A11">
        <v>44</v>
      </c>
      <c r="B11">
        <v>5</v>
      </c>
    </row>
    <row r="12" spans="1:2">
      <c r="A12">
        <v>25</v>
      </c>
      <c r="B12">
        <v>5</v>
      </c>
    </row>
    <row r="13" spans="1:2">
      <c r="A13">
        <v>8</v>
      </c>
      <c r="B13">
        <v>7</v>
      </c>
    </row>
    <row r="14" spans="1:2">
      <c r="A14">
        <v>12</v>
      </c>
      <c r="B14">
        <v>8</v>
      </c>
    </row>
    <row r="15" spans="1:2">
      <c r="A15">
        <v>10</v>
      </c>
      <c r="B15">
        <v>9</v>
      </c>
    </row>
    <row r="16" spans="1:2">
      <c r="A16">
        <v>26</v>
      </c>
      <c r="B16">
        <v>9</v>
      </c>
    </row>
    <row r="17" spans="1:2">
      <c r="A17">
        <v>12</v>
      </c>
      <c r="B17">
        <v>9</v>
      </c>
    </row>
    <row r="18" spans="1:2">
      <c r="A18">
        <v>9</v>
      </c>
      <c r="B18">
        <v>9</v>
      </c>
    </row>
    <row r="19" spans="1:2">
      <c r="A19">
        <v>139</v>
      </c>
      <c r="B19">
        <v>10</v>
      </c>
    </row>
    <row r="20" spans="1:2">
      <c r="A20">
        <v>31</v>
      </c>
      <c r="B20">
        <v>10</v>
      </c>
    </row>
    <row r="21" spans="1:2">
      <c r="A21">
        <v>34</v>
      </c>
      <c r="B21">
        <v>10</v>
      </c>
    </row>
    <row r="22" spans="1:2">
      <c r="A22">
        <v>40</v>
      </c>
      <c r="B22">
        <v>10</v>
      </c>
    </row>
    <row r="23" spans="1:2">
      <c r="A23">
        <v>71</v>
      </c>
      <c r="B23">
        <v>11</v>
      </c>
    </row>
    <row r="24" spans="1:2">
      <c r="A24">
        <v>66</v>
      </c>
      <c r="B24">
        <v>12</v>
      </c>
    </row>
    <row r="25" spans="1:2">
      <c r="A25">
        <v>14</v>
      </c>
      <c r="B25">
        <v>12</v>
      </c>
    </row>
    <row r="26" spans="1:2">
      <c r="A26">
        <v>67</v>
      </c>
      <c r="B26">
        <v>12</v>
      </c>
    </row>
    <row r="27" spans="1:2">
      <c r="A27">
        <v>27</v>
      </c>
      <c r="B27">
        <v>12</v>
      </c>
    </row>
    <row r="28" spans="1:2">
      <c r="A28">
        <v>175</v>
      </c>
      <c r="B28">
        <v>14</v>
      </c>
    </row>
    <row r="29" spans="1:2">
      <c r="A29">
        <v>102</v>
      </c>
      <c r="B29">
        <v>14</v>
      </c>
    </row>
    <row r="30" spans="1:2">
      <c r="A30">
        <v>10</v>
      </c>
      <c r="B30">
        <v>14</v>
      </c>
    </row>
    <row r="31" spans="1:2">
      <c r="A31">
        <v>18</v>
      </c>
      <c r="B31">
        <v>15</v>
      </c>
    </row>
    <row r="32" spans="1:2">
      <c r="A32">
        <v>16</v>
      </c>
      <c r="B32">
        <v>15</v>
      </c>
    </row>
    <row r="33" spans="1:2">
      <c r="A33">
        <v>70</v>
      </c>
      <c r="B33">
        <v>15</v>
      </c>
    </row>
    <row r="34" spans="1:2">
      <c r="A34">
        <v>27</v>
      </c>
      <c r="B34">
        <v>16</v>
      </c>
    </row>
    <row r="35" spans="1:2">
      <c r="A35">
        <v>22.482014388489208</v>
      </c>
      <c r="B35">
        <v>16</v>
      </c>
    </row>
    <row r="36" spans="1:2">
      <c r="A36">
        <v>19</v>
      </c>
      <c r="B36">
        <v>18</v>
      </c>
    </row>
    <row r="37" spans="1:2">
      <c r="A37">
        <v>33</v>
      </c>
      <c r="B37">
        <v>19</v>
      </c>
    </row>
    <row r="38" spans="1:2">
      <c r="A38">
        <v>46</v>
      </c>
      <c r="B38">
        <v>19</v>
      </c>
    </row>
    <row r="39" spans="1:2">
      <c r="A39">
        <v>52</v>
      </c>
      <c r="B39">
        <v>19</v>
      </c>
    </row>
    <row r="40" spans="1:2">
      <c r="A40">
        <v>68</v>
      </c>
      <c r="B40">
        <v>20</v>
      </c>
    </row>
    <row r="41" spans="1:2">
      <c r="A41">
        <v>57</v>
      </c>
      <c r="B41">
        <v>20</v>
      </c>
    </row>
    <row r="42" spans="1:2">
      <c r="A42">
        <v>39</v>
      </c>
      <c r="B42">
        <v>21</v>
      </c>
    </row>
    <row r="43" spans="1:2">
      <c r="A43">
        <v>53</v>
      </c>
      <c r="B43">
        <v>21</v>
      </c>
    </row>
    <row r="44" spans="1:2">
      <c r="A44">
        <v>23</v>
      </c>
      <c r="B44">
        <v>22</v>
      </c>
    </row>
    <row r="45" spans="1:2">
      <c r="A45">
        <v>56</v>
      </c>
      <c r="B45">
        <v>23</v>
      </c>
    </row>
    <row r="46" spans="1:2">
      <c r="A46">
        <v>169</v>
      </c>
      <c r="B46">
        <v>24</v>
      </c>
    </row>
    <row r="47" spans="1:2">
      <c r="A47">
        <v>27</v>
      </c>
      <c r="B47">
        <v>24</v>
      </c>
    </row>
    <row r="48" spans="1:2">
      <c r="A48">
        <v>51</v>
      </c>
      <c r="B48">
        <v>25</v>
      </c>
    </row>
    <row r="49" spans="1:2">
      <c r="A49">
        <v>58</v>
      </c>
      <c r="B49">
        <v>25</v>
      </c>
    </row>
    <row r="50" spans="1:2">
      <c r="A50">
        <v>36</v>
      </c>
      <c r="B50">
        <v>28</v>
      </c>
    </row>
    <row r="51" spans="1:2">
      <c r="A51">
        <v>68</v>
      </c>
      <c r="B51">
        <v>31</v>
      </c>
    </row>
    <row r="52" spans="1:2">
      <c r="A52">
        <v>48</v>
      </c>
      <c r="B52">
        <v>31</v>
      </c>
    </row>
    <row r="53" spans="1:2">
      <c r="A53">
        <v>80</v>
      </c>
      <c r="B53">
        <v>33</v>
      </c>
    </row>
    <row r="54" spans="1:2">
      <c r="A54">
        <v>77</v>
      </c>
      <c r="B54">
        <v>43</v>
      </c>
    </row>
    <row r="55" spans="1:2">
      <c r="A55">
        <v>71</v>
      </c>
      <c r="B55">
        <v>52</v>
      </c>
    </row>
    <row r="56" spans="1:2">
      <c r="A56">
        <v>103</v>
      </c>
      <c r="B56">
        <v>61</v>
      </c>
    </row>
    <row r="57" spans="1:2">
      <c r="A57">
        <v>49</v>
      </c>
    </row>
    <row r="58" spans="1:2">
      <c r="A58">
        <v>8</v>
      </c>
    </row>
    <row r="59" spans="1:2">
      <c r="A59">
        <v>26</v>
      </c>
    </row>
    <row r="60" spans="1:2">
      <c r="A60">
        <v>0</v>
      </c>
    </row>
    <row r="61" spans="1:2">
      <c r="A61">
        <v>0</v>
      </c>
    </row>
    <row r="62" spans="1:2">
      <c r="A62">
        <v>4</v>
      </c>
    </row>
    <row r="63" spans="1:2">
      <c r="A63">
        <v>3</v>
      </c>
    </row>
    <row r="64" spans="1:2">
      <c r="A64">
        <v>2</v>
      </c>
    </row>
    <row r="65" spans="1:1">
      <c r="A65">
        <v>17</v>
      </c>
    </row>
    <row r="66" spans="1:1">
      <c r="A66">
        <v>3</v>
      </c>
    </row>
    <row r="67" spans="1:1">
      <c r="A67">
        <v>13</v>
      </c>
    </row>
    <row r="68" spans="1:1">
      <c r="A68">
        <v>16</v>
      </c>
    </row>
    <row r="69" spans="1:1">
      <c r="A69">
        <v>0</v>
      </c>
    </row>
    <row r="70" spans="1:1">
      <c r="A70">
        <v>3</v>
      </c>
    </row>
    <row r="71" spans="1:1">
      <c r="A71">
        <v>0</v>
      </c>
    </row>
    <row r="72" spans="1:1">
      <c r="A72">
        <v>20</v>
      </c>
    </row>
    <row r="73" spans="1:1">
      <c r="A73">
        <v>1</v>
      </c>
    </row>
    <row r="74" spans="1:1">
      <c r="A74">
        <v>27</v>
      </c>
    </row>
    <row r="75" spans="1:1">
      <c r="A75">
        <v>0</v>
      </c>
    </row>
    <row r="76" spans="1:1">
      <c r="A76">
        <v>10</v>
      </c>
    </row>
    <row r="77" spans="1:1">
      <c r="A77">
        <v>30</v>
      </c>
    </row>
    <row r="78" spans="1:1">
      <c r="A78">
        <v>5</v>
      </c>
    </row>
    <row r="79" spans="1:1">
      <c r="A79">
        <v>3</v>
      </c>
    </row>
    <row r="80" spans="1:1">
      <c r="A80">
        <v>5</v>
      </c>
    </row>
    <row r="81" spans="1:1">
      <c r="A81">
        <v>0</v>
      </c>
    </row>
    <row r="82" spans="1:1">
      <c r="A82">
        <v>15</v>
      </c>
    </row>
    <row r="83" spans="1:1">
      <c r="A83">
        <v>0</v>
      </c>
    </row>
    <row r="84" spans="1:1">
      <c r="A84">
        <v>5</v>
      </c>
    </row>
    <row r="85" spans="1:1">
      <c r="A85">
        <v>3</v>
      </c>
    </row>
    <row r="86" spans="1:1">
      <c r="A86">
        <v>4</v>
      </c>
    </row>
    <row r="87" spans="1:1">
      <c r="A87">
        <v>0</v>
      </c>
    </row>
    <row r="88" spans="1:1">
      <c r="A88">
        <v>21</v>
      </c>
    </row>
    <row r="89" spans="1:1">
      <c r="A89">
        <v>13</v>
      </c>
    </row>
    <row r="90" spans="1:1">
      <c r="A90">
        <v>0</v>
      </c>
    </row>
    <row r="91" spans="1:1">
      <c r="A91">
        <v>3</v>
      </c>
    </row>
    <row r="92" spans="1:1">
      <c r="A92">
        <v>6</v>
      </c>
    </row>
    <row r="93" spans="1:1">
      <c r="A93">
        <v>5</v>
      </c>
    </row>
    <row r="94" spans="1:1">
      <c r="A94">
        <v>10</v>
      </c>
    </row>
    <row r="95" spans="1:1">
      <c r="A95">
        <v>6</v>
      </c>
    </row>
    <row r="96" spans="1:1">
      <c r="A96">
        <v>3</v>
      </c>
    </row>
    <row r="97" spans="1:1">
      <c r="A97">
        <v>2</v>
      </c>
    </row>
    <row r="98" spans="1:1">
      <c r="A98">
        <v>9</v>
      </c>
    </row>
    <row r="99" spans="1:1">
      <c r="A99">
        <v>6</v>
      </c>
    </row>
    <row r="100" spans="1:1">
      <c r="A100">
        <v>3</v>
      </c>
    </row>
    <row r="101" spans="1:1">
      <c r="A101">
        <v>19</v>
      </c>
    </row>
    <row r="102" spans="1:1">
      <c r="A102">
        <v>4</v>
      </c>
    </row>
    <row r="103" spans="1:1">
      <c r="A103">
        <v>26</v>
      </c>
    </row>
    <row r="104" spans="1:1">
      <c r="A104">
        <v>9</v>
      </c>
    </row>
    <row r="105" spans="1:1">
      <c r="A105">
        <v>13</v>
      </c>
    </row>
    <row r="106" spans="1:1">
      <c r="A106">
        <v>4</v>
      </c>
    </row>
    <row r="107" spans="1:1">
      <c r="A107">
        <v>2</v>
      </c>
    </row>
    <row r="108" spans="1:1">
      <c r="A108">
        <v>12</v>
      </c>
    </row>
    <row r="109" spans="1:1">
      <c r="A109">
        <v>0</v>
      </c>
    </row>
    <row r="110" spans="1:1">
      <c r="A110">
        <v>8</v>
      </c>
    </row>
    <row r="111" spans="1:1">
      <c r="A111">
        <v>2</v>
      </c>
    </row>
    <row r="112" spans="1:1">
      <c r="A112">
        <v>4</v>
      </c>
    </row>
    <row r="113" spans="1:1">
      <c r="A113">
        <v>25</v>
      </c>
    </row>
    <row r="114" spans="1:1">
      <c r="A114">
        <v>3</v>
      </c>
    </row>
    <row r="115" spans="1:1">
      <c r="A115">
        <v>0</v>
      </c>
    </row>
    <row r="116" spans="1:1">
      <c r="A116">
        <v>5</v>
      </c>
    </row>
    <row r="117" spans="1:1">
      <c r="A117">
        <v>23</v>
      </c>
    </row>
    <row r="118" spans="1:1">
      <c r="A118">
        <v>1</v>
      </c>
    </row>
    <row r="119" spans="1:1">
      <c r="A119">
        <v>3</v>
      </c>
    </row>
    <row r="120" spans="1:1">
      <c r="A120">
        <v>5</v>
      </c>
    </row>
    <row r="121" spans="1:1">
      <c r="A121">
        <v>6</v>
      </c>
    </row>
    <row r="122" spans="1:1">
      <c r="A122">
        <v>0</v>
      </c>
    </row>
    <row r="123" spans="1:1">
      <c r="A123">
        <v>11</v>
      </c>
    </row>
    <row r="124" spans="1:1">
      <c r="A124">
        <v>2</v>
      </c>
    </row>
    <row r="125" spans="1:1">
      <c r="A125">
        <v>0</v>
      </c>
    </row>
    <row r="126" spans="1:1">
      <c r="A126">
        <v>9</v>
      </c>
    </row>
    <row r="127" spans="1:1">
      <c r="A127">
        <v>11</v>
      </c>
    </row>
    <row r="128" spans="1:1">
      <c r="A128">
        <v>4</v>
      </c>
    </row>
    <row r="129" spans="1:1">
      <c r="A129">
        <v>34</v>
      </c>
    </row>
    <row r="130" spans="1:1">
      <c r="A130">
        <v>27</v>
      </c>
    </row>
    <row r="131" spans="1:1">
      <c r="A131">
        <v>15</v>
      </c>
    </row>
    <row r="132" spans="1:1">
      <c r="A132">
        <v>4</v>
      </c>
    </row>
    <row r="133" spans="1:1">
      <c r="A133">
        <v>1</v>
      </c>
    </row>
    <row r="134" spans="1:1">
      <c r="A134">
        <v>0</v>
      </c>
    </row>
    <row r="135" spans="1:1">
      <c r="A135">
        <v>14</v>
      </c>
    </row>
    <row r="136" spans="1:1">
      <c r="A136">
        <v>3</v>
      </c>
    </row>
    <row r="137" spans="1:1">
      <c r="A137">
        <v>5</v>
      </c>
    </row>
    <row r="138" spans="1:1">
      <c r="A138">
        <v>1</v>
      </c>
    </row>
    <row r="139" spans="1:1">
      <c r="A139">
        <v>49</v>
      </c>
    </row>
    <row r="140" spans="1:1">
      <c r="A140">
        <v>0</v>
      </c>
    </row>
    <row r="141" spans="1:1">
      <c r="A141">
        <v>3</v>
      </c>
    </row>
    <row r="142" spans="1:1">
      <c r="A142">
        <v>9</v>
      </c>
    </row>
    <row r="146" spans="1:1">
      <c r="A146">
        <v>3125</v>
      </c>
    </row>
  </sheetData>
  <sortState ref="A2:XFD1048576">
    <sortCondition ref="B3:B1048576"/>
  </sortState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Raw Data</vt:lpstr>
      <vt:lpstr>Good Data</vt:lpstr>
      <vt:lpstr>Moves</vt:lpstr>
      <vt:lpstr>Moves by fuse</vt:lpstr>
      <vt:lpstr>reject types</vt:lpstr>
      <vt:lpstr>no zeros</vt:lpstr>
      <vt:lpstr>gender</vt:lpstr>
      <vt:lpstr>last moves</vt:lpstr>
      <vt:lpstr>test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Reed</dc:creator>
  <cp:lastModifiedBy>Aaron Reed</cp:lastModifiedBy>
  <dcterms:created xsi:type="dcterms:W3CDTF">2010-12-17T17:23:24Z</dcterms:created>
  <dcterms:modified xsi:type="dcterms:W3CDTF">2011-01-06T10:15:05Z</dcterms:modified>
</cp:coreProperties>
</file>